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hiarc\Dropbox (UW START)\START_167_COVID-19 in Pregnancy and Infancy Weekly Digest\Working Files\Final Digests\"/>
    </mc:Choice>
  </mc:AlternateContent>
  <xr:revisionPtr revIDLastSave="0" documentId="13_ncr:1_{63F97653-9655-4D91-B0A1-78A96A7B83B2}" xr6:coauthVersionLast="45" xr6:coauthVersionMax="45" xr10:uidLastSave="{00000000-0000-0000-0000-000000000000}"/>
  <bookViews>
    <workbookView xWindow="-98" yWindow="-98" windowWidth="20715" windowHeight="13276" tabRatio="854" xr2:uid="{00000000-000D-0000-FFFF-FFFF00000000}"/>
  </bookViews>
  <sheets>
    <sheet name="Description" sheetId="4" r:id="rId1"/>
    <sheet name="Calculations (Hide)" sheetId="9" state="hidden" r:id="rId2"/>
    <sheet name="Articles" sheetId="5" r:id="rId3"/>
    <sheet name="Article Dashboard" sheetId="11" r:id="rId4"/>
    <sheet name="Search Terms and Databases" sheetId="3" r:id="rId5"/>
    <sheet name="Clinical Trials" sheetId="18" r:id="rId6"/>
    <sheet name="Special Int., Breastfeeding" sheetId="16" r:id="rId7"/>
  </sheets>
  <definedNames>
    <definedName name="_xlnm._FilterDatabase" localSheetId="2" hidden="1">Articles!$A$1:$AI$142</definedName>
    <definedName name="_xlnm._FilterDatabase" localSheetId="6" hidden="1">'Special Int., Breastfeeding'!$A$1:$AB$9</definedName>
    <definedName name="_xlchart.v1.0" hidden="1">'Calculations (Hide)'!$G$29</definedName>
    <definedName name="_xlchart.v1.1" hidden="1">'Calculations (Hide)'!$D$30</definedName>
    <definedName name="_xlchart.v1.2" hidden="1">'Calculations (Hide)'!$E$29:$N$29</definedName>
    <definedName name="_xlchart.v1.3" hidden="1">'Calculations (Hide)'!$E$30:$N$30</definedName>
    <definedName name="data">#REF!</definedName>
  </definedNames>
  <calcPr calcId="191029"/>
  <pivotCaches>
    <pivotCache cacheId="0"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9" i="9" l="1"/>
  <c r="G17" i="9"/>
  <c r="F3" i="16"/>
  <c r="F4" i="16"/>
  <c r="F5" i="16"/>
  <c r="F6" i="16"/>
  <c r="F7" i="16"/>
  <c r="F8" i="16"/>
  <c r="F9" i="16"/>
  <c r="F2" i="16"/>
  <c r="N30" i="9"/>
  <c r="F120" i="5" l="1"/>
  <c r="L3" i="18"/>
  <c r="L4" i="18"/>
  <c r="L5" i="18"/>
  <c r="L6" i="18"/>
  <c r="L7" i="18"/>
  <c r="L8" i="18"/>
  <c r="L9" i="18"/>
  <c r="L10" i="18"/>
  <c r="L11" i="18"/>
  <c r="L12" i="18"/>
  <c r="L13" i="18"/>
  <c r="L14" i="18"/>
  <c r="L15" i="18"/>
  <c r="L16" i="18"/>
  <c r="L17" i="18"/>
  <c r="L18" i="18"/>
  <c r="L19" i="18"/>
  <c r="L20" i="18"/>
  <c r="L21" i="18"/>
  <c r="L22" i="18"/>
  <c r="L23" i="18"/>
  <c r="L24" i="18"/>
  <c r="L25" i="18"/>
  <c r="L26" i="18"/>
  <c r="L27" i="18"/>
  <c r="L28" i="18"/>
  <c r="L29" i="18"/>
  <c r="L30" i="18"/>
  <c r="L31" i="18"/>
  <c r="L32" i="18"/>
  <c r="L33" i="18"/>
  <c r="L2" i="18"/>
  <c r="F75" i="5"/>
  <c r="F65" i="5"/>
  <c r="F71" i="5"/>
  <c r="F69" i="5"/>
  <c r="F68" i="5"/>
  <c r="F72" i="5"/>
  <c r="F61" i="5"/>
  <c r="F51" i="5"/>
  <c r="F59" i="5"/>
  <c r="F52" i="5"/>
  <c r="F53" i="5"/>
  <c r="F55" i="5"/>
  <c r="F44" i="5"/>
  <c r="F43" i="5"/>
  <c r="F47" i="5"/>
  <c r="F137" i="5"/>
  <c r="F123" i="5"/>
  <c r="F139" i="5"/>
  <c r="F114" i="5"/>
  <c r="F116" i="5"/>
  <c r="F127" i="5"/>
  <c r="F113" i="5"/>
  <c r="F131" i="5"/>
  <c r="F110" i="5"/>
  <c r="F100" i="5"/>
  <c r="F103" i="5"/>
  <c r="F98" i="5"/>
  <c r="F101" i="5"/>
  <c r="F104" i="5"/>
  <c r="F97" i="5"/>
  <c r="F49" i="5"/>
  <c r="F50" i="5"/>
  <c r="F46" i="5"/>
  <c r="F45" i="5"/>
  <c r="F126" i="5"/>
  <c r="F124" i="5"/>
  <c r="F119" i="5"/>
  <c r="F142" i="5"/>
  <c r="F118" i="5"/>
  <c r="F115" i="5"/>
  <c r="F132" i="5"/>
  <c r="F107" i="5"/>
  <c r="F108" i="5"/>
  <c r="F112" i="5"/>
  <c r="F109" i="5"/>
  <c r="F111" i="5"/>
  <c r="F106" i="5"/>
  <c r="F94" i="5"/>
  <c r="F91" i="5"/>
  <c r="F96" i="5"/>
  <c r="F92" i="5"/>
  <c r="F88" i="5"/>
  <c r="F80" i="5"/>
  <c r="F78" i="5"/>
  <c r="F90" i="5"/>
  <c r="F86" i="5"/>
  <c r="F82" i="5"/>
  <c r="F76" i="5"/>
  <c r="F74" i="5"/>
  <c r="F63" i="5"/>
  <c r="F66" i="5"/>
  <c r="F73" i="5"/>
  <c r="F58" i="5"/>
  <c r="F60" i="5"/>
  <c r="F57" i="5"/>
  <c r="F56" i="5"/>
  <c r="F54" i="5"/>
  <c r="F128" i="5"/>
  <c r="F135" i="5"/>
  <c r="F122" i="5"/>
  <c r="F138" i="5"/>
  <c r="F129" i="5"/>
  <c r="F140" i="5"/>
  <c r="F133" i="5"/>
  <c r="F125" i="5"/>
  <c r="F141" i="5"/>
  <c r="F117" i="5"/>
  <c r="F121" i="5"/>
  <c r="F105" i="5"/>
  <c r="F102" i="5"/>
  <c r="F99" i="5"/>
  <c r="F93" i="5"/>
  <c r="F95" i="5"/>
  <c r="F83" i="5"/>
  <c r="F81" i="5"/>
  <c r="F89" i="5"/>
  <c r="F87" i="5"/>
  <c r="F85" i="5"/>
  <c r="F77" i="5"/>
  <c r="F84" i="5"/>
  <c r="F48" i="5"/>
  <c r="F79" i="5"/>
  <c r="F62" i="5"/>
  <c r="F70" i="5"/>
  <c r="F64" i="5"/>
  <c r="F33" i="5"/>
  <c r="F42" i="5"/>
  <c r="F40" i="5"/>
  <c r="F39" i="5"/>
  <c r="F38" i="5"/>
  <c r="F41" i="5"/>
  <c r="F37" i="5"/>
  <c r="F34" i="5"/>
  <c r="F35" i="5"/>
  <c r="F36" i="5"/>
  <c r="F26" i="5"/>
  <c r="F28" i="5"/>
  <c r="F25" i="5"/>
  <c r="F29" i="5"/>
  <c r="F27" i="5"/>
  <c r="F31" i="5"/>
  <c r="F32" i="5"/>
  <c r="F30" i="5"/>
  <c r="F23" i="5"/>
  <c r="F22" i="5"/>
  <c r="F24" i="5"/>
  <c r="F19" i="5"/>
  <c r="F18" i="5"/>
  <c r="F21" i="5"/>
  <c r="F16" i="5"/>
  <c r="F17" i="5"/>
  <c r="F20" i="5"/>
  <c r="F12" i="5"/>
  <c r="F11" i="5"/>
  <c r="F14" i="5"/>
  <c r="F13" i="5"/>
  <c r="F15" i="5"/>
  <c r="F10" i="5"/>
  <c r="F5" i="5"/>
  <c r="F8" i="5"/>
  <c r="F6" i="5"/>
  <c r="F7" i="5"/>
  <c r="F4" i="5"/>
  <c r="F2" i="5"/>
  <c r="F3" i="5"/>
  <c r="F9" i="5"/>
  <c r="F134" i="5"/>
  <c r="F130" i="5"/>
  <c r="F136" i="5"/>
  <c r="F67" i="5"/>
  <c r="F29" i="9" l="1"/>
  <c r="G29" i="9"/>
  <c r="H29" i="9"/>
  <c r="I29" i="9"/>
  <c r="J29" i="9"/>
  <c r="K29" i="9"/>
  <c r="L29" i="9"/>
  <c r="M29" i="9"/>
  <c r="E29" i="9"/>
  <c r="G18" i="9"/>
  <c r="L30" i="9"/>
  <c r="H30" i="9"/>
  <c r="E30" i="9"/>
  <c r="J30" i="9"/>
  <c r="K30" i="9"/>
  <c r="G30" i="9"/>
  <c r="F30" i="9"/>
  <c r="M30" i="9"/>
  <c r="I30" i="9"/>
  <c r="L87" i="18" l="1"/>
  <c r="L88" i="18"/>
  <c r="L89" i="18"/>
  <c r="L90" i="18"/>
  <c r="L91" i="18"/>
  <c r="L92" i="18"/>
  <c r="L93" i="18"/>
  <c r="L94" i="18"/>
  <c r="L95" i="18"/>
  <c r="L96" i="18"/>
  <c r="L97" i="18"/>
  <c r="L98" i="18"/>
  <c r="L99" i="18"/>
  <c r="L100" i="18"/>
  <c r="L101" i="18"/>
  <c r="L102" i="18"/>
  <c r="L103" i="18"/>
  <c r="L104" i="18"/>
  <c r="L105" i="18"/>
  <c r="L106" i="18"/>
  <c r="L107" i="18"/>
  <c r="L108" i="18"/>
  <c r="L109" i="18"/>
  <c r="L110" i="18"/>
  <c r="L111" i="18"/>
  <c r="L112" i="18"/>
  <c r="L113" i="18"/>
  <c r="L114" i="18"/>
  <c r="L115" i="18"/>
  <c r="L116" i="18"/>
  <c r="L117" i="18"/>
  <c r="L118" i="18"/>
  <c r="L119" i="18"/>
  <c r="L120" i="18"/>
  <c r="L121" i="18"/>
  <c r="L122" i="18"/>
  <c r="L123" i="18"/>
  <c r="L124" i="18"/>
  <c r="L125" i="18"/>
  <c r="L126" i="18"/>
  <c r="L127" i="18"/>
  <c r="L128" i="18"/>
  <c r="L129" i="18"/>
  <c r="L130" i="18"/>
  <c r="L131" i="18"/>
  <c r="L132" i="18"/>
  <c r="L133" i="18"/>
  <c r="L134" i="18"/>
  <c r="L135" i="18"/>
  <c r="L136" i="18"/>
  <c r="L137" i="18"/>
  <c r="L138" i="18"/>
  <c r="L139" i="18"/>
  <c r="L140" i="18"/>
  <c r="L141" i="18"/>
  <c r="L142" i="18"/>
  <c r="L143" i="18"/>
  <c r="L144" i="18"/>
  <c r="L145" i="18"/>
  <c r="L146" i="18"/>
  <c r="L147" i="18"/>
  <c r="L148" i="18"/>
  <c r="L149" i="18"/>
  <c r="L150" i="18"/>
  <c r="L151" i="18"/>
  <c r="L152" i="18"/>
  <c r="L153" i="18"/>
  <c r="L154" i="18"/>
  <c r="L155" i="18"/>
  <c r="L156" i="18"/>
  <c r="L157" i="18"/>
  <c r="L158" i="18"/>
  <c r="L159" i="18"/>
  <c r="L160" i="18"/>
  <c r="L161" i="18"/>
  <c r="L162" i="18"/>
  <c r="L163" i="18"/>
  <c r="L164" i="18"/>
  <c r="L165" i="18"/>
  <c r="L166" i="18"/>
  <c r="L167" i="18"/>
  <c r="L168" i="18"/>
  <c r="L169" i="18"/>
  <c r="L170" i="18"/>
  <c r="L171" i="18"/>
  <c r="L172" i="18"/>
  <c r="L173" i="18"/>
  <c r="L174" i="18"/>
  <c r="L175" i="18"/>
  <c r="L176" i="18"/>
  <c r="L177" i="18"/>
  <c r="L178" i="18"/>
  <c r="L179" i="18"/>
  <c r="L180" i="18"/>
  <c r="L181" i="18"/>
  <c r="L182" i="18"/>
  <c r="L183" i="18"/>
  <c r="L184" i="18"/>
  <c r="L185" i="18"/>
  <c r="L186" i="18"/>
  <c r="L187" i="18"/>
  <c r="L188" i="18"/>
  <c r="L189" i="18"/>
  <c r="L190" i="18"/>
  <c r="L191" i="18"/>
  <c r="L192" i="18"/>
  <c r="L193" i="18"/>
  <c r="L194" i="18"/>
  <c r="L195" i="18"/>
  <c r="L196" i="18"/>
  <c r="L197" i="18"/>
  <c r="L198" i="18"/>
  <c r="L199" i="18"/>
  <c r="L200" i="18"/>
  <c r="L201" i="18"/>
  <c r="L202" i="18"/>
  <c r="L203" i="18"/>
  <c r="L204" i="18"/>
  <c r="L205" i="18"/>
  <c r="L206" i="18"/>
  <c r="L207" i="18"/>
  <c r="L208" i="18"/>
  <c r="L209" i="18"/>
  <c r="L210" i="18"/>
  <c r="L211" i="18"/>
  <c r="L212" i="18"/>
  <c r="L213" i="18"/>
  <c r="L214" i="18"/>
  <c r="L215" i="18"/>
  <c r="L216" i="18"/>
  <c r="L217" i="18"/>
  <c r="L218" i="18"/>
  <c r="L219" i="18"/>
  <c r="L220" i="18"/>
  <c r="L221" i="18"/>
  <c r="L222" i="18"/>
  <c r="L223" i="18"/>
  <c r="L224" i="18"/>
  <c r="L225" i="18"/>
  <c r="L226" i="18"/>
  <c r="L227" i="18"/>
  <c r="L228" i="18"/>
  <c r="L229" i="18"/>
  <c r="L230" i="18"/>
  <c r="L59" i="18"/>
  <c r="L60" i="18"/>
  <c r="L61" i="18"/>
  <c r="L62" i="18"/>
  <c r="L63" i="18"/>
  <c r="L64" i="18"/>
  <c r="L65" i="18"/>
  <c r="L66" i="18"/>
  <c r="L67" i="18"/>
  <c r="L68" i="18"/>
  <c r="L69" i="18"/>
  <c r="L70" i="18"/>
  <c r="L71" i="18"/>
  <c r="L72" i="18"/>
  <c r="L73" i="18"/>
  <c r="L74" i="18"/>
  <c r="L75" i="18"/>
  <c r="L76" i="18"/>
  <c r="L77" i="18"/>
  <c r="L78" i="18"/>
  <c r="L79" i="18"/>
  <c r="L80" i="18"/>
  <c r="L81" i="18"/>
  <c r="L82" i="18"/>
  <c r="L83" i="18"/>
  <c r="L84" i="18"/>
  <c r="L85"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86" i="18"/>
  <c r="G19" i="9" l="1"/>
  <c r="D20" i="11" s="1"/>
  <c r="D19" i="11"/>
  <c r="D18" i="11"/>
  <c r="G12" i="9" l="1"/>
  <c r="D12" i="11" s="1"/>
  <c r="G11" i="9"/>
  <c r="D11" i="11" s="1"/>
  <c r="G6" i="9"/>
  <c r="D9" i="11" s="1"/>
  <c r="G5" i="9"/>
  <c r="D8" i="11" s="1"/>
  <c r="D16" i="11"/>
  <c r="D14" i="11"/>
  <c r="D15" i="11"/>
  <c r="D6" i="11"/>
  <c r="E16" i="11" l="1"/>
  <c r="E14" i="11"/>
  <c r="E20" i="11"/>
  <c r="E18" i="11"/>
  <c r="E19" i="11"/>
  <c r="E15" i="11"/>
  <c r="E12" i="11"/>
  <c r="E8" i="11"/>
  <c r="E9" i="11"/>
  <c r="E11" i="11"/>
</calcChain>
</file>

<file path=xl/sharedStrings.xml><?xml version="1.0" encoding="utf-8"?>
<sst xmlns="http://schemas.openxmlformats.org/spreadsheetml/2006/main" count="8747" uniqueCount="2648">
  <si>
    <t xml:space="preserve">  UNIVERSITY OF WASHINGTON STRATEGIC ANALYSIS, RESEARCH &amp; TRAINING (START) CENTER</t>
  </si>
  <si>
    <t xml:space="preserve">  REPORT TO THE BILL &amp; MELINDA GATES FOUNDATION</t>
  </si>
  <si>
    <t>Inclusion Criteria</t>
  </si>
  <si>
    <t>Research articles on SARS-CoV-2 in pregnant women and children under 5 years of age, including topics on mother-to-child transmission and the effect of COVID-19 on routine maternal and child health care. Commentaries, editorials, and reports are also included, as well as articles on other coronaviruses if relevant to COVID-19.
Clinical trials relevant to SARS-CoV-2 in pregnant women and children under 5 years of age.</t>
  </si>
  <si>
    <t>Non-English Articles</t>
  </si>
  <si>
    <t>Non-English articles identified through searches without a full-text translation were included if deemed relevant by title and/or abstract, but were not further reviewed for this digest.</t>
  </si>
  <si>
    <t>Notes on Article Review</t>
  </si>
  <si>
    <t>Blue fields below are filled out for all articles via title and abstract review. Green fields were filled out only for articles with primary data (i.e., studies, case series), which were also briefly reviewed at full text level to identify if they reported certain measures.</t>
  </si>
  <si>
    <t>Notes on Clinical Trials</t>
  </si>
  <si>
    <t>Field Descriptions ("Articles" Sheet)</t>
  </si>
  <si>
    <t>TITLE</t>
  </si>
  <si>
    <t>Publication Title</t>
  </si>
  <si>
    <t>ABSTRACT</t>
  </si>
  <si>
    <t>Abstract, if available</t>
  </si>
  <si>
    <t>PUBLICATION DATE</t>
  </si>
  <si>
    <t>Date of publication</t>
  </si>
  <si>
    <t>ADDED TO DATABASE</t>
  </si>
  <si>
    <t>Date of online publication to database (i.e. PubMed, Embase)</t>
  </si>
  <si>
    <t>URL</t>
  </si>
  <si>
    <t>COUNTRY</t>
  </si>
  <si>
    <t>ARTICLE TYPE</t>
  </si>
  <si>
    <t>Studies are characterized by study design; other types include reviews and editorials/commentaries/guidance. Note case studies or case series are categorized as descriptive studies.</t>
  </si>
  <si>
    <t>AUTHORS</t>
  </si>
  <si>
    <t>As available from publication</t>
  </si>
  <si>
    <t>JOURNAL</t>
  </si>
  <si>
    <t>PUBLICATION YEAR</t>
  </si>
  <si>
    <t>SOURCE TYPE</t>
  </si>
  <si>
    <t>Peer-reviewed source, pre-print source, or grey literature</t>
  </si>
  <si>
    <t>DOI</t>
  </si>
  <si>
    <t>LANGUAGE 
(IF NON-ENG)</t>
  </si>
  <si>
    <t>Language of publication if article is not in English. Articles not available in English not reviewed beyond title and abstract if English translation of abstract is available.</t>
  </si>
  <si>
    <t>PREG/NEO</t>
  </si>
  <si>
    <t>Does it address this population? "Yes"/blank</t>
  </si>
  <si>
    <t>CU5</t>
  </si>
  <si>
    <t xml:space="preserve">Does it address this population? "Yes"/blank </t>
  </si>
  <si>
    <t>MTCT</t>
  </si>
  <si>
    <t xml:space="preserve">Does it address this topic? "Yes"/blank </t>
  </si>
  <si>
    <t>MNCH IMPACT</t>
  </si>
  <si>
    <t>Does it address this topic? (e.g., COVID-19 impact on MNCH programs such as ANC or EPI) "Yes"/blank</t>
  </si>
  <si>
    <t>LMIC</t>
  </si>
  <si>
    <t>STUDY SIZE</t>
  </si>
  <si>
    <t xml:space="preserve">Free text of details on study population. </t>
  </si>
  <si>
    <t>PREG/NEO - CLINICAL PRESENTATION</t>
  </si>
  <si>
    <r>
      <t xml:space="preserve">Measurement field: </t>
    </r>
    <r>
      <rPr>
        <sz val="10.5"/>
        <color rgb="FF000000"/>
        <rFont val="Arial"/>
        <family val="2"/>
      </rPr>
      <t>“Yes”/blank if references the following:</t>
    </r>
  </si>
  <si>
    <t xml:space="preserve">• Studies that report clinical presentation of COVID-19 (usually case studies/series) </t>
  </si>
  <si>
    <t>PREG/NEO - BURDEN</t>
  </si>
  <si>
    <t>• Studies that report incidence, prevalence, DALYs of pregnant women and/or neonates (e.g., population number of cases and deaths)</t>
  </si>
  <si>
    <t xml:space="preserve">PREG/NEO - RISK FACTOR </t>
  </si>
  <si>
    <t xml:space="preserve">• Studies on risk factors for COVID-19 infection (e.g., nutritional status, microbiome, gestational age, environmental exposures/behaviors that modify risk, exposure to hospitals treating COVID-19 patients during labor &amp; delivery) </t>
  </si>
  <si>
    <t xml:space="preserve">PREG/NEO - ADVERSE OUTCOMES  </t>
  </si>
  <si>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</si>
  <si>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t>• Studies on adverse birth outcomes (e.g., miscarriage, still birth, preterm birth)</t>
  </si>
  <si>
    <r>
      <t>• Studies on adverse maternal outcomes (e.g., preeclampsia)</t>
    </r>
    <r>
      <rPr>
        <b/>
        <sz val="10.5"/>
        <color rgb="FF000000"/>
        <rFont val="Arial"/>
        <family val="2"/>
      </rPr>
      <t xml:space="preserve"> </t>
    </r>
  </si>
  <si>
    <t xml:space="preserve">PREG/NEO - TREATMENT/VACCINES </t>
  </si>
  <si>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</si>
  <si>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t>• Studies on treatment for COVID-19 infections and symptom alleviation among pregnant women and/or neonates</t>
  </si>
  <si>
    <t xml:space="preserve">• Studies on vaccines including pregnant women and/or neonates </t>
  </si>
  <si>
    <t>CU5 - INFANT</t>
  </si>
  <si>
    <t xml:space="preserve">• Studies including infants (i.e., ages &gt;28 days to 1 year) </t>
  </si>
  <si>
    <t>CU5 - CLINICAL PRESENTATION</t>
  </si>
  <si>
    <r>
      <t xml:space="preserve">Measurement field: </t>
    </r>
    <r>
      <rPr>
        <sz val="10.5"/>
        <color rgb="FF000000"/>
        <rFont val="Arial"/>
        <family val="2"/>
      </rPr>
      <t>“Yes”/</t>
    </r>
    <r>
      <rPr>
        <i/>
        <sz val="10.5"/>
        <color rgb="FF000000"/>
        <rFont val="Arial"/>
        <family val="2"/>
      </rPr>
      <t>blank</t>
    </r>
    <r>
      <rPr>
        <sz val="10.5"/>
        <color rgb="FF000000"/>
        <rFont val="Arial"/>
        <family val="2"/>
      </rPr>
      <t xml:space="preserve"> if references the following:</t>
    </r>
  </si>
  <si>
    <t>• Studies that report clinical presentation of COVID (usually case studies/series))</t>
  </si>
  <si>
    <r>
      <t>CU5 - BURDEN</t>
    </r>
    <r>
      <rPr>
        <strike/>
        <sz val="10.5"/>
        <color theme="0"/>
        <rFont val="Arial"/>
        <family val="2"/>
      </rPr>
      <t xml:space="preserve"> </t>
    </r>
  </si>
  <si>
    <t>• Studies that report incidence, prevalence, DALYs of children under 5 years (population number of cases and deaths)</t>
  </si>
  <si>
    <t xml:space="preserve">CU5 - RISK FACTORS </t>
  </si>
  <si>
    <t>• Studies on risk factors for children under 5 years (e.g., severe or moderate acute malnutrition, preterm birth, low birth weight, environmental exposures or behaviors that modify risk)</t>
  </si>
  <si>
    <t xml:space="preserve">CU5 - TREATMENT/VACCINES </t>
  </si>
  <si>
    <t>• Studies on treatment for COVID-19 infections and symptom alleviation among children under 5 years</t>
  </si>
  <si>
    <t>• Studies on vaccines including children under 5  years</t>
  </si>
  <si>
    <t>MTCT - RISK</t>
  </si>
  <si>
    <t>• Studies on vertical transmission and transmission via breastmilk</t>
  </si>
  <si>
    <t>MTCT - ANTIBODIES</t>
  </si>
  <si>
    <t>• Studies on passive maternal antibody transfer through breastmilk</t>
  </si>
  <si>
    <t>MNCH IMPACT - PROG PREG/NEO</t>
  </si>
  <si>
    <t>• Studies about the impact of COVID-19 on MNCH programs that serve pregnant women, mothers, and neonates (e.g., ANC, delivery)</t>
  </si>
  <si>
    <t>MNCH IMPACT - PROG CU5</t>
  </si>
  <si>
    <t>• Studies about the impact of COVID-19 on MNCH programs that serve children under 5 years (e.g., EPI)</t>
  </si>
  <si>
    <t>INTERVENTION NOTES</t>
  </si>
  <si>
    <t>Free text of additional details on COVID-19 vaccination or other preventive intervention, if available</t>
  </si>
  <si>
    <t>MODEL NOTES</t>
  </si>
  <si>
    <t xml:space="preserve">Free text of additional details on modeling, if available </t>
  </si>
  <si>
    <t>BACKLOG</t>
  </si>
  <si>
    <t>As of 4/20/20, in addition to articles identified in the current week, a backlog of literature through 12/1/2019 will be added in batches. Please see this column to differentiate.</t>
  </si>
  <si>
    <t>Field Descriptions ("Clinical Trials" Sheet)</t>
  </si>
  <si>
    <t>TARGET POPULATION</t>
  </si>
  <si>
    <t>Pregnant women or children under 5 years (CU5); as study populations may have a large range of ages, any study that stated inclusion of ages 0-4 years was included.</t>
  </si>
  <si>
    <t>INTERVENTIONS</t>
  </si>
  <si>
    <t>As stated in study record as of "updated" date</t>
  </si>
  <si>
    <t>OUTCOME MEASURES</t>
  </si>
  <si>
    <t>START DATE</t>
  </si>
  <si>
    <t>Listed start date of trial</t>
  </si>
  <si>
    <t>COMPLETION DATE</t>
  </si>
  <si>
    <t>Listed completion date of trial</t>
  </si>
  <si>
    <t>Country of study location</t>
  </si>
  <si>
    <t>STUDY TYPE</t>
  </si>
  <si>
    <t>STUDY DESIGN</t>
  </si>
  <si>
    <t>STATUS</t>
  </si>
  <si>
    <t>Number enrolled as stated in study record as of "updated" date</t>
  </si>
  <si>
    <t>PHASES</t>
  </si>
  <si>
    <t>Current phase as stated in study record as of "updated" date</t>
  </si>
  <si>
    <t>STUDY LOCATIONS</t>
  </si>
  <si>
    <t>UPDATED</t>
  </si>
  <si>
    <t>Date last updated by START Team; previously identified studies will be updated periodically for changes in dates or status.</t>
  </si>
  <si>
    <t>URL-not hyperlinked</t>
  </si>
  <si>
    <t>PREG/NEO - RISK FACTOR</t>
  </si>
  <si>
    <t>PREG/NEO - ADVERSE OUTCOMES</t>
  </si>
  <si>
    <t>PREG/NEO - TREATMENT/ VACCINES</t>
  </si>
  <si>
    <t>CU5 - INFANTS</t>
  </si>
  <si>
    <t>CU5 - BURDEN</t>
  </si>
  <si>
    <t>CU5 - RISK FACTORS</t>
  </si>
  <si>
    <t>CU5 - TREATMENT/ VACCINES</t>
  </si>
  <si>
    <t>MTCT -  RISK</t>
  </si>
  <si>
    <t>Cohort study</t>
  </si>
  <si>
    <t>LMIC/HIC</t>
  </si>
  <si>
    <t>Multi-country</t>
  </si>
  <si>
    <t>Review</t>
  </si>
  <si>
    <t>USA</t>
  </si>
  <si>
    <t>Descriptive study</t>
  </si>
  <si>
    <t>HIC</t>
  </si>
  <si>
    <t>Italy</t>
  </si>
  <si>
    <t>China</t>
  </si>
  <si>
    <t>N/A</t>
  </si>
  <si>
    <t>Editorial/commentary/guidance</t>
  </si>
  <si>
    <t>Modelling study</t>
  </si>
  <si>
    <t>Germany</t>
  </si>
  <si>
    <t>Cross-sectional study</t>
  </si>
  <si>
    <t>India</t>
  </si>
  <si>
    <t>Column Labels</t>
  </si>
  <si>
    <t>Pregnant women</t>
  </si>
  <si>
    <t>Observational</t>
  </si>
  <si>
    <t>NCT04366986</t>
  </si>
  <si>
    <t>France</t>
  </si>
  <si>
    <t>Interventional</t>
  </si>
  <si>
    <t>Hospital St. Joseph, Marseille, France</t>
  </si>
  <si>
    <t>NCT04365231</t>
  </si>
  <si>
    <t>Phase 3</t>
  </si>
  <si>
    <t>Recruiting</t>
  </si>
  <si>
    <t>NCT04323839</t>
  </si>
  <si>
    <t>Clinical Characteristics of Coronavirus Disease 2019 (COVID-19) in Pregnancy</t>
  </si>
  <si>
    <t>Other: pregnant women with laboratory-confirmed 2019-n-CoV</t>
  </si>
  <si>
    <t>Maternal and perinatal outcomes</t>
  </si>
  <si>
    <t>Federico II University</t>
  </si>
  <si>
    <t>NCT04319016</t>
  </si>
  <si>
    <t>NCT04315870</t>
  </si>
  <si>
    <t>Risk Factors, Clinical Characteristics and Outcomes of Acute Infection With Coronavirus 2019 (COVID-19) In Children</t>
  </si>
  <si>
    <t>St. Jude Children's Research Hospital</t>
  </si>
  <si>
    <t>NCT04371315</t>
  </si>
  <si>
    <t>Genetics of COVID-19 Susceptibility and Manifestations</t>
  </si>
  <si>
    <t>NCT04371432</t>
  </si>
  <si>
    <t>National Cancer Institute (NCI)</t>
  </si>
  <si>
    <t>NCT04370834</t>
  </si>
  <si>
    <t>Phase 2</t>
  </si>
  <si>
    <t>United States</t>
  </si>
  <si>
    <t>Exploring the presence of COVID-19</t>
  </si>
  <si>
    <t>Egypt</t>
  </si>
  <si>
    <t>Ain Shams University</t>
  </si>
  <si>
    <t>NCT04346056</t>
  </si>
  <si>
    <t>Prevalence of Covid-19 in Children Admitted to Paediatric Emergency Departments During the Pandemic Period in France</t>
  </si>
  <si>
    <t>Diagnostic Test: nasopharyngeal swab</t>
  </si>
  <si>
    <t>University Hospital, Lille</t>
  </si>
  <si>
    <t>NCT04336761</t>
  </si>
  <si>
    <t>COVID-19 Ring-based Prevention Trial With Lopinavir/Ritonavir</t>
  </si>
  <si>
    <t>Drug: Lopinavir/ritonavir</t>
  </si>
  <si>
    <t>Canada</t>
  </si>
  <si>
    <t>NCT04321174</t>
  </si>
  <si>
    <t>Biological: Pathogen-specific aAPC</t>
  </si>
  <si>
    <t>NCT04299724</t>
  </si>
  <si>
    <t>Phase 1</t>
  </si>
  <si>
    <t>Biological: Injection and infusion of LV-SMENP-DC vaccine and antigen-specific CTLs</t>
  </si>
  <si>
    <t>NCT04276896</t>
  </si>
  <si>
    <t>Diagnostic Test: Recombinase aided amplification (RAA) assay</t>
  </si>
  <si>
    <t>Beijing Ditan Hospital</t>
  </si>
  <si>
    <t>NCT04245631</t>
  </si>
  <si>
    <t>Search Engine</t>
  </si>
  <si>
    <t>Search String/Method</t>
  </si>
  <si>
    <t>PubMed</t>
  </si>
  <si>
    <t>(((COVID*[Title/Abstract] OR SARS-CoV-2[Title/Abstract] OR coronavirus)[Title/Abstract]) AND ((maternal[Title/Abstract] OR mother*[Title/Abstract] OR pregnan*[Title/Abstract] OR child*[Title/Abstract] OR infant*[Title/Abstract] OR neonat*[Title/Abstract] OR pediatric[Title/Abstract] OR antenatal))[Title/Abstract]))</t>
  </si>
  <si>
    <t>MedRxiv/BioRxiv/ ChemRxiv via CDC database</t>
  </si>
  <si>
    <t>Embase</t>
  </si>
  <si>
    <t>(covid*:ab,ti OR 'sars cov 2':ab,ti OR coronavirus:ab,ti) AND (maternal:ab,ti OR mother*:ab,ti OR child*:ab,ti OR infant*:ab,ti OR neonat*:ab,ti OR pediatric:ab,ti OR antenatal:ab,ti OR pregnan*:ab,ti)</t>
  </si>
  <si>
    <t>ClinicalTrials.gov</t>
  </si>
  <si>
    <t>Assessed on age group and disease of relevance as "coronavirus"</t>
  </si>
  <si>
    <t>Google</t>
  </si>
  <si>
    <t>Search for "SARS-CoV-2"/"COVID-19" and MNCH-related terms (e.g., delivery, MTCT, ANC, EPI); search relevant sites, such as WHO, UNICEF, GAVI, PATH, etc.</t>
  </si>
  <si>
    <t>UK</t>
  </si>
  <si>
    <t>Spain</t>
  </si>
  <si>
    <t>Turkey</t>
  </si>
  <si>
    <t xml:space="preserve">Pregnant women </t>
  </si>
  <si>
    <t>Other: Pandemic control measures</t>
  </si>
  <si>
    <t>NCT04377412</t>
  </si>
  <si>
    <t>Biological: Anti-SARS-CoV-2 Human Convalescent Plasma</t>
  </si>
  <si>
    <t>Johns Hopkins University</t>
  </si>
  <si>
    <t>NCT04377672</t>
  </si>
  <si>
    <t>Biological: Convalescent plasma (CP)</t>
  </si>
  <si>
    <t>NCT04377568</t>
  </si>
  <si>
    <t>Diagnostic Test: RT-PCR Covid-19</t>
  </si>
  <si>
    <t>Fondation Lenval</t>
  </si>
  <si>
    <t>NCT04377737</t>
  </si>
  <si>
    <t>Not Applicable</t>
  </si>
  <si>
    <t>Australia</t>
  </si>
  <si>
    <t>For primary data articles, study location; as available from reviews and commentary. If &gt;3 countries listed, or countries not specified, listed as "multi-country"</t>
  </si>
  <si>
    <t>What population does the article address? LMIC, HIC, both (LMIC/HIC)</t>
  </si>
  <si>
    <t>Norway</t>
  </si>
  <si>
    <t>Total</t>
  </si>
  <si>
    <t>University of California, San Francisco</t>
  </si>
  <si>
    <t>NCT04388605</t>
  </si>
  <si>
    <t>Other: COVID positive via testing</t>
  </si>
  <si>
    <t>Pregnancy Outcome</t>
  </si>
  <si>
    <t>Atlantic Health System</t>
  </si>
  <si>
    <t>NCT04385914</t>
  </si>
  <si>
    <t>Health and Wellbeing of Pregnant and Post-Partum Women During the COVID-19 Pandemic</t>
  </si>
  <si>
    <t>Other: This is an online survey with no intervention.</t>
  </si>
  <si>
    <t>NCT04385238</t>
  </si>
  <si>
    <t>Neonatal Complications of Coronavirus Disease (COVID-19)</t>
  </si>
  <si>
    <t>Other: No intervention - exposure is to COVID-19</t>
  </si>
  <si>
    <t>NCT04386109</t>
  </si>
  <si>
    <t xml:space="preserve">http://uwstartcenter.org/publication-digests/mnch-covid-research-digest/ </t>
  </si>
  <si>
    <t>Subscribe on the Digest website:</t>
  </si>
  <si>
    <t>Row Labels</t>
  </si>
  <si>
    <t>Grand Total</t>
  </si>
  <si>
    <t>Topic</t>
  </si>
  <si>
    <t>Number of Articles</t>
  </si>
  <si>
    <t>Number of Articles by Population</t>
  </si>
  <si>
    <t>Number of Articles by Topic</t>
  </si>
  <si>
    <t>Number of Articles by Country Income Status and Country</t>
  </si>
  <si>
    <t>Article Summary Table Calculations</t>
  </si>
  <si>
    <t>Pregnant Women and/or Neonates</t>
  </si>
  <si>
    <t>Children &lt;5 Years (including infants)</t>
  </si>
  <si>
    <t>Population</t>
  </si>
  <si>
    <t>N</t>
  </si>
  <si>
    <t>Maternal-to-Child Transmission (MTCT)</t>
  </si>
  <si>
    <t>Maternal, Neonatal, Child Health (MNCH) Services Impact</t>
  </si>
  <si>
    <t>Number of Articles by Type of Article and Date Added to Database</t>
  </si>
  <si>
    <t>Count of ARTICLE TYPE</t>
  </si>
  <si>
    <t>Country Income Status</t>
  </si>
  <si>
    <t xml:space="preserve">  LMIC</t>
  </si>
  <si>
    <t xml:space="preserve">  HIC</t>
  </si>
  <si>
    <t xml:space="preserve">  LMIC/HIC</t>
  </si>
  <si>
    <t>ARTICLE SUMMARY DASHBOARD</t>
  </si>
  <si>
    <t>Article Summary Table</t>
  </si>
  <si>
    <t>Number of Articles by Country and Country Income Level</t>
  </si>
  <si>
    <t>Number of Articles by Source Type</t>
  </si>
  <si>
    <t>Source</t>
  </si>
  <si>
    <t>Peer-reviewed Source</t>
  </si>
  <si>
    <t>Pre-print Source</t>
  </si>
  <si>
    <t>Grey Literature</t>
  </si>
  <si>
    <t>Source Type</t>
  </si>
  <si>
    <t xml:space="preserve">  Pregnant women and/or neonates</t>
  </si>
  <si>
    <t xml:space="preserve">  Children &lt;5 years (including infants)</t>
  </si>
  <si>
    <t xml:space="preserve">  Mother-to-child transmission (MTCT)</t>
  </si>
  <si>
    <t xml:space="preserve">  Maternal, neonatal, child health (MNCH) services impact</t>
  </si>
  <si>
    <t xml:space="preserve">  Peer-reviewed source</t>
  </si>
  <si>
    <t xml:space="preserve">  Pre-print source</t>
  </si>
  <si>
    <t xml:space="preserve">  Grey literature</t>
  </si>
  <si>
    <t>%</t>
  </si>
  <si>
    <t>Yes</t>
  </si>
  <si>
    <t/>
  </si>
  <si>
    <t>J Perinat Med</t>
  </si>
  <si>
    <t>Eur Respir J</t>
  </si>
  <si>
    <t>bioRxiv</t>
  </si>
  <si>
    <t>2020</t>
  </si>
  <si>
    <t>medRxiv</t>
  </si>
  <si>
    <t>Meta-analysis</t>
  </si>
  <si>
    <t>French</t>
  </si>
  <si>
    <t>No</t>
  </si>
  <si>
    <t>Am J Obstet Gynecol</t>
  </si>
  <si>
    <t>INCLUSION CRITERIA</t>
  </si>
  <si>
    <t>EXCLUSION CRITERIA</t>
  </si>
  <si>
    <t xml:space="preserve">REGISTRATION DATE </t>
  </si>
  <si>
    <t>PRIMARY SPONSOR</t>
  </si>
  <si>
    <t>TRIAL NUMBER</t>
  </si>
  <si>
    <t xml:space="preserve">Prospective registry of maternal, perinatal and neonatal outcomes from pregnancies infected with SARS-COV2 (COVID-19)                                                                                                                                                                                                                                                                                                                                                                                                                                                                                                                                                                                                                                                                                                                                                                                                                                                                                                                                                                                                                                                                                                                                                                                                                                                                                                                                                                                                                                                                                                                                                                                                                                                                                                                                                                                                                                                                                                                                                           </t>
  </si>
  <si>
    <t>Pregnant women/CU5</t>
  </si>
  <si>
    <t>All women infected with SARS-CoV 2 (novel coronavirus) infection or who were diagnosed with COVID-19 during pregnancy. Observation will continue throughout pregnancy up until 6 weeks postpartum. In addition to standard care, women will be asked to complete a questionnaire after discharge to include postpartum and neonatal outcomes.</t>
  </si>
  <si>
    <t>Maternal mortality from COVID-19[During pregnancy until 6 weeks postpartum];Perinatal mortality (stillbirth, neonatal death)[During pregnancy and until day 28 in the neonate]</t>
  </si>
  <si>
    <t>https://anzctr.org.au/ACTRN12620000449932.aspx</t>
  </si>
  <si>
    <t>ANZCTR</t>
  </si>
  <si>
    <t>Purpose: Natural history;Duration: Longitudinal;Selection: Defined population;Timing: Prospective;</t>
  </si>
  <si>
    <t>University of Melbourne</t>
  </si>
  <si>
    <t>18 Years</t>
  </si>
  <si>
    <t>60 Years</t>
  </si>
  <si>
    <t>Not Recruiting</t>
  </si>
  <si>
    <t>ACTRN12620000449932</t>
  </si>
  <si>
    <t xml:space="preserve">SARS-CoV2 in children presenting to hospital: A repeating point prevalence study during the COVID-19 pandemic in South East Queensland                                                                                                                                                                                                                                                                                                                                                                                                                                                                                                                                                                                                                                                                                                                                                                                                                                                                                                                                                                                                                                                                                                                                                                                                                                                                                                                                                                                                                                                                                                                                                                                                                                                                                                                                                                                                                                                                                                                                          </t>
  </si>
  <si>
    <t>All children presenting or admitted to hospital and pre-defined screening days will be tested for coronavirus, irrespective if they meet current COVID-19 testing guidelines. Screening days will occur on 1 day per week for 3 months. For children who are admitted to hospital who have previously tested negative for SARS-CoV2 infection, repeat testing will only be performed if more than 72 hours have elapsed since the last swab collection'&lt;br&gt;&lt;br&gt;Data will be collected form participants from the time of screening until 14 days after discharge from hospital.&lt;br&gt;&lt;br&gt;Baseline screening and data collection&lt;br&gt;Demographic and clinical data will be retrospectively collected from the electronic medical record or parents by research staff. This information will include (but is not limited to):&lt;br&gt;-	Age&lt;br&gt;-	Sex&lt;br&gt;-	Indigenous&lt;br&gt;-	Postcode&lt;br&gt;-	Reason for presentation or admission&lt;br&gt;-	First set of vital signs on the day of testing&lt;br&gt;-	Fever and symptom history from parent or guardian&lt;br&gt;-	Past medical history and co-morbidities&lt;br&gt;-	Travel history in past 14 days (including domestic travel) &lt;br&gt;-	Contact with known SARS-CoV2 positive people&lt;br&gt;-	Attendance at school or other child care facility in the past 14 days&lt;br&gt;-	Prior testing undertaken, and details of test (date, result)&lt;br&gt;&lt;br&gt;Discharge information&lt;br&gt;Data will be retrospectively collected after patient discharge and include:&lt;br&gt;-	Discharge diagnosis&lt;br&gt;-	Bacterial culture, PCR or serology collected during admission and result&lt;br&gt;-	Viral PCR or serology collected during admission and results&lt;br&gt;-	Emergency Department length of stay&lt;br&gt;-	If admitted, hospital length of stay&lt;br&gt;-	Need for intensive care admission and/or transfer to high level care&lt;br&gt;-	Need for invasive ventilation&lt;br&gt;-	Need for other organ supports (car</t>
  </si>
  <si>
    <t>The primary outcome of this study is the proportion of children who test positive for SARS-CoV2 infection by PCR testing of upper airway swabs when presenting to an Emergency Department or admitted to hospital for any reason. [This is a repeating point prevalence study. The point prevalence will be calculated for each screening day and changes analysed over the duration of the 3 month study]</t>
  </si>
  <si>
    <t>https://anzctr.org.au/ACTRN12620000512921.aspx</t>
  </si>
  <si>
    <t>Purpose: Natural history;Duration: Longitudinal;Selection: Convenience sample;Timing: Prospective;</t>
  </si>
  <si>
    <t>Gold Coast University Hospital</t>
  </si>
  <si>
    <t>Years</t>
  </si>
  <si>
    <t>16 Years</t>
  </si>
  <si>
    <t>ACTRN12620000512921</t>
  </si>
  <si>
    <t xml:space="preserve">Neonatal CoVID-19 Study to evaluate the population health impacts of COVID-19 in mothers and their newborn infants cared for in tertiary and non-tertiary hospitals in Australia.                                                                                                                                                                                                                                                                                                                                                                                                                                                                                                                                                                                                                                                                                                                                                                                                                                                                                                                                                                                                                                                                                                                                                                                                                                                                                                                                                                                                                                                                                                                                                                                                                                                                                                                                                                                                                                                                                               </t>
  </si>
  <si>
    <t>This project uses a quantitative research methodology that will collect data using a prospective population based registry via a RedCapâ„¢ online database. Data collected on the study database is already routinely collected clinical data such as resuscitation details at birth, APGAR scores, need for ICU or HDU admission, feeding details and follow-up at 2 years of age. &lt;br&gt;All data collection will occur from relevant hospital records and no specific input from patients is required.&lt;br&gt;This methodology is appropriate to answer the research question because it allows for de-identified input from multiple study sites, and ongoing quantitative analysis and reporting including longer term outcomes for neonates at 2 years of age.</t>
  </si>
  <si>
    <t>Need for resuscitation - collected from hospital records[At birth];Type of respiratory support required after birth - collected from hospital records[First week of life];Mortality - collected from hospital records[Discharge]</t>
  </si>
  <si>
    <t>https://anzctr.org.au/ACTRN12620000527965.aspx</t>
  </si>
  <si>
    <t>Hunter New England LHD</t>
  </si>
  <si>
    <t>Days</t>
  </si>
  <si>
    <t>45 Years</t>
  </si>
  <si>
    <t>ACTRN12620000527965</t>
  </si>
  <si>
    <t xml:space="preserve">Clinical Study for Gu-Biao Jie-Du-Ling in Preventing of Novel Coronavirus Pneumonia (COVID-19) in Children                                                                                                                                                                                                                                                                                                                                                                                                                                                                                                                                                                                                                                                                                                                                                                                                                                                                                                                                                                                                                                                                                                                                                                                                                                                                                                                                                                                                                                                                                                                                                                                                                                                                                                                                                                                                                                                                                                                                                                      </t>
  </si>
  <si>
    <t>Experimental group:Isolation and oral  Gubiao Jiedu Ling Chinese medicine;Control group:Isolated observation;</t>
  </si>
  <si>
    <t>body temperature;Whole blood count and five classifications;C-reactive protein;</t>
  </si>
  <si>
    <t>http://www.chictr.org.cn/showproj.aspx?proj=48965</t>
  </si>
  <si>
    <t>ChiCTR</t>
  </si>
  <si>
    <t>Prevention</t>
  </si>
  <si>
    <t>Case-Control study</t>
  </si>
  <si>
    <t>Wuhan Hospital of Integrated Traditional Chinese and Western Medicine</t>
  </si>
  <si>
    <t>ChiCTR2000029487</t>
  </si>
  <si>
    <t>Experimental group:100;Control group:100;</t>
  </si>
  <si>
    <t xml:space="preserve">Clinical Study for Human Menstrual Blood-derived Stem Cells in the Treatment of Acute Novel Coronavirus Pneumonia (COVID-19)                                                                                                                                                                                                                                                                                                                                                                                                                                                                                                                                                                                                                                                                                                                                                                                                                                                                                                                                                                                                                                                                                                                                                                                                                                                                                                                                                                                                                                                                                                                                                                                                                                                                                                                                                                                                                                                                                                                                                    </t>
  </si>
  <si>
    <t>experimental group A:Conventional treatment followed by Intravenous infusion of Human Menstrual Blood-derived Stem Cells preparations;control gorup A:Conventional treatment;Experimental Group B1:Artificial liver therapy+conventional treatment;Experimental Group B2:Artificial liver therapy followed by Intravenous infusion of Human Menstrual Blood-derived Stem Cells preparations+conventional treatment;Control Gorup A:Conventional treatment;</t>
  </si>
  <si>
    <t>Mortality in patients;</t>
  </si>
  <si>
    <t>http://www.chictr.org.cn/showproj.aspx?proj=49146</t>
  </si>
  <si>
    <t>Interventional study</t>
  </si>
  <si>
    <t>Parallel</t>
  </si>
  <si>
    <t>The First Affiliated Hospital, College of Medicine, Zhejiang University</t>
  </si>
  <si>
    <t>ChiCTR2000029606</t>
  </si>
  <si>
    <t>experimental group A:18;control gorup A:15;Experimental Group B1:10;Experimental Group B2:10;Control Gorup A:10;</t>
  </si>
  <si>
    <t xml:space="preserve">Early Detection of Novel Coronavirus Pneumonia (COVID-19) Based on a Novel High-Throughput Mass Spectrometry Analysis With Volatile Organic Compounds in Exhaled Breath                                                                                                                                                                                                                                                                                                                                                                                                                                                                                                                                                                                                                                                                                                                                                                                                                                                                                                                                                                                                                                                                                                                                                                                                                                                                                                                                                                                                                                                                                                                                                                                                                                                                                                                                                                                                                                                                                                         </t>
  </si>
  <si>
    <t>Gold Standard:RT-PCR of the novel coronavirus;Index test:Exhaled&amp;#32;breath&amp;#32;detection&amp;#32;by&amp;#32;mass&amp;#32;spectrometry;</t>
  </si>
  <si>
    <t>Sensitivity of detection of NCP;Specificity of detection of NCP;</t>
  </si>
  <si>
    <t>http://www.chictr.org.cn/showproj.aspx?proj=49219</t>
  </si>
  <si>
    <t>Diagnostic test</t>
  </si>
  <si>
    <t>Sequential</t>
  </si>
  <si>
    <t>Shenzhen Third People's Hospital</t>
  </si>
  <si>
    <t>ChiCTR2000029695</t>
  </si>
  <si>
    <t>Target condition:300;Difficult condition:300</t>
  </si>
  <si>
    <t xml:space="preserve">Development and application of a novel high sensitivity nucleic acid assay for novel coronavirus pneumonia (COVID-19)  based on CRISPR-cas protein                                                                                                                                                                                                                                                                                                                                                                                                                                                                                                                                                                                                                                                                                                                                                                                                                                                                                                                                                                                                                                                                                                                                                                                                                                                                                                                                                                                                                                                                                                                                                                                                                                                                                                                                                                                                                                                                                                                              </t>
  </si>
  <si>
    <t>Gold Standard:Nucleic acid test for new coronavirus, RT-PCR;Index test:RT-PCR&amp;#32;product&amp;#32;of&amp;#32;SARS-CoV-2.;</t>
  </si>
  <si>
    <t>SEN, SPE, ACC, AUC of ROC;</t>
  </si>
  <si>
    <t>http://www.chictr.org.cn/showproj.aspx?proj=49407</t>
  </si>
  <si>
    <t>Factorial</t>
  </si>
  <si>
    <t>Shenzhen Second People's Hospital</t>
  </si>
  <si>
    <t>ChiCTR2000029810</t>
  </si>
  <si>
    <t>Target condition:10000;Difficult condition:300</t>
  </si>
  <si>
    <t xml:space="preserve">Clinical Trial for Integrated Chinese and Western Medicine in the Treatment of Children with Novel Coronavirus Pneumonia (COVID-19)                                                                                                                                                                                                                                                                                                                                                                                                                                                                                                                                                                                                                                                                                                                                                                                                                                                                                                                                                                                                                                                                                                                                                                                                                                                                                                                                                                                                                                                                                                                                                                                                                                                                                                                                                                                                                                                                                                                                             </t>
  </si>
  <si>
    <t>control group:Western Medicine;experimental group:Integrated Traditional Chinese and Western Medicine;</t>
  </si>
  <si>
    <t>Time fo fever reduction;Time of nucleic acid negative;Severe conversion rate;Improvement time of respiratory symptoms;</t>
  </si>
  <si>
    <t>http://www.chictr.org.cn/showproj.aspx?proj=49387</t>
  </si>
  <si>
    <t>Non randomized control</t>
  </si>
  <si>
    <t>Children's Hospital of Fudan University</t>
  </si>
  <si>
    <t>ChiCTR2000029814</t>
  </si>
  <si>
    <t>control group:15;experimental group:15;</t>
  </si>
  <si>
    <t xml:space="preserve">A cox regression analysis of prognosis of novel coronavirus pneumonia (COVID-19)                                                                                                                                                                                                                                                                                                                                                                                                                                                                                                                                                                                                                                                                                                                                                                                                                                                                                                                                                                                                                                                                                                                                                                                                                                                                                                                                                                                                                                                                                                                                                                                                                                                                                                                                                                                                                                                                                                                                                                                                </t>
  </si>
  <si>
    <t>Case series:Nil;</t>
  </si>
  <si>
    <t>DEATH;</t>
  </si>
  <si>
    <t>http://www.chictr.org.cn/showproj.aspx?proj=49492</t>
  </si>
  <si>
    <t>Observational study</t>
  </si>
  <si>
    <t>Wuhan Asia General Hospital</t>
  </si>
  <si>
    <t>ChiCTR2000029820</t>
  </si>
  <si>
    <t>Case series:410;</t>
  </si>
  <si>
    <t xml:space="preserve">Based on Delphi Method to Preliminarily Construct a Recommended Protocol for the Prevention of Novel Coronavirus Pneumonia (COVID-19) in Deyang Area by Using Chinese Medicine Technology and its Clinical Application Evaluation                                                                                                                                                                                                                                                                                                                                                                                                                                                                                                                                                                                                                                                                                                                                                                                                                                                                                                                                                                                                                                                                                                                                                                                                                                                                                                                                                                                                                                                                                                                                                                                                                                                                                                                                                                                                                                               </t>
  </si>
  <si>
    <t>Observation  group:TCM prevention;Health  education unit:Health  education;</t>
  </si>
  <si>
    <t>CD4+;CD3+;HAMA;HAMD;STAI;</t>
  </si>
  <si>
    <t>http://www.chictr.org.cn/showproj.aspx?proj=49306</t>
  </si>
  <si>
    <t>Deyang Integrated Traditional Chinese and Western Medicine Hospital</t>
  </si>
  <si>
    <t>ChiCTR2000029821</t>
  </si>
  <si>
    <t>Observation  group:300;Health  education unit:100;</t>
  </si>
  <si>
    <t xml:space="preserve">A randomized controlled trial for honeysuckle decoction in the treatment of patients with novel coronavirus (COVID-19) infection                                                                                                                                                                                                                                                                                                                                                                                                                                                                                                                                                                                                                                                                                                                                                                                                                                                                                                                                                                                                                                                                                                                                                                                                                                                                                                                                                                                                                                                                                                                                                                                                                                                                                                                                                                                                                                                                                                                                                </t>
  </si>
  <si>
    <t>Experimental group:honeysuckle decoction;Control group:placebo;</t>
  </si>
  <si>
    <t>rate of cure;</t>
  </si>
  <si>
    <t>http://www.chictr.org.cn/showproj.aspx?proj=49502</t>
  </si>
  <si>
    <t>Nanjing Second Hospital</t>
  </si>
  <si>
    <t>ChiCTR2000029822</t>
  </si>
  <si>
    <t>Experimental group:70;Control group:40;</t>
  </si>
  <si>
    <t xml:space="preserve">Medical records based study for Heart-type fatty acid-binding protein on prognosis of novel coronavirus pneumonia (COVID-19)                                                                                                                                                                                                                                                                                                                                                                                                                                                                                                                                                                                                                                                                                                                                                                                                                                                                                                                                                                                                                                                                                                                                                                                                                                                                                                                                                                                                                                                                                                                                                                                                                                                                                                                                                                                                                                                                                                                                                    </t>
  </si>
  <si>
    <t>Case series:No;</t>
  </si>
  <si>
    <t>Worsening condition;Death;Heart fatty acid binding protein;</t>
  </si>
  <si>
    <t>http://www.chictr.org.cn/showproj.aspx?proj=49520</t>
  </si>
  <si>
    <t>Chongqing Three Gorges Central Hospital</t>
  </si>
  <si>
    <t>ChiCTR2000029829</t>
  </si>
  <si>
    <t>Case series:40;</t>
  </si>
  <si>
    <t>Retrospective study</t>
  </si>
  <si>
    <t xml:space="preserve">Study for construction and assessment of early warning score of the clinical risk of novel coronavirus (COVID-19) infected patients                                                                                                                                                                                                                                                                                                                                                                                                                                                                                                                                                                                                                                                                                                                                                                                                                                                                                                                                                                                                                                                                                                                                                                                                                                                                                                                                                                                                                                                                                                                                                                                                                                                                                                                                                                                                                                                                                                                                             </t>
  </si>
  <si>
    <t>clinical features and risk factors;validity and reliability of the model;</t>
  </si>
  <si>
    <t>http://www.chictr.org.cn/showproj.aspx?proj=49587</t>
  </si>
  <si>
    <t>West China Hospital, Sichuan University</t>
  </si>
  <si>
    <t>ChiCTR2000029907</t>
  </si>
  <si>
    <t>Case series:1000;</t>
  </si>
  <si>
    <t xml:space="preserve">Epidemiological and clinical characteristics of 2019 novel coronavirus pneumonia (COVID-19) in Chongqing                                                                                                                                                                                                                                                                                                                                                                                                                                                                                                                                                                                                                                                                                                                                                                                                                                                                                                                                                                                                                                                                                                                                                                                                                                                                                                                                                                                                                                                                                                                                                                                                                                                                                                                                                                                                                                                                                                                                                                        </t>
  </si>
  <si>
    <t>Clinical symptoms;Test result;Examination result;</t>
  </si>
  <si>
    <t>http://www.chictr.org.cn/showproj.aspx?proj=49630</t>
  </si>
  <si>
    <t>Chongqing Three Gorges Central Hospital(Chongqing University Three Gorges Hospital  )</t>
  </si>
  <si>
    <t>ChiCTR2000029952</t>
  </si>
  <si>
    <t>Case series:0;</t>
  </si>
  <si>
    <t xml:space="preserve">Clinical observation of the novel coronavirus pneumonia (COVID-19) in neonatal                                                                                                                                                                                                                                                                                                                                                                                                                                                                                                                                                                                                                                                                                                                                                                                                                                                                                                                                                                                                                                                                                                                                                                                                                                                                                                                                                                                                                                                                                                                                                                                                                                                                                                                                                                                                                                                                                                                                                                                                  </t>
  </si>
  <si>
    <t>COVID-19 pregnant women and normal pregnant women and infants born to them:None;</t>
  </si>
  <si>
    <t>CoVID-19 Perinatal Outcomes;</t>
  </si>
  <si>
    <t>http://www.chictr.org.cn/showproj.aspx?proj=49636</t>
  </si>
  <si>
    <t>West China Second Hospital, Sichuan University</t>
  </si>
  <si>
    <t>ChiCTR2000029959</t>
  </si>
  <si>
    <t>COVID-19 pregnant women and normal pregnant women and infants born to them:30;</t>
  </si>
  <si>
    <t xml:space="preserve">Study on ultrasonographic manifestations of new type of novel coronavirus pneumonia (covid-19) in non-critical stage of pulmonary lesions                                                                                                                                                                                                                                                                                                                                                                                                                                                                                                                                                                                                                                                                                                                                                                                                                                                                                                                                                                                                                                                                                                                                                                                                                                                                                                                                                                                                                                                                                                                                                                                                                                                                                                                                                                                                                                                                                                                                       </t>
  </si>
  <si>
    <t>Distribution of 'B' line around lungs of both lungs;Whether there is peripulmonary focus;</t>
  </si>
  <si>
    <t>http://www.chictr.org.cn/showproj.aspx?proj=49816</t>
  </si>
  <si>
    <t>Xi'an Chest Hospital</t>
  </si>
  <si>
    <t>ChiCTR2000030032</t>
  </si>
  <si>
    <t>Case series:20;</t>
  </si>
  <si>
    <t xml:space="preserve">The Therapeutic Efficacy of Psychological and Physical Rehabilitation Based Humanistic Care in Patients With  Novel Coronavirus Pneumonia (COVID-19)                                                                                                                                                                                                                                                                                                                                                                                                                                                                                                                                                                                                                                                                                                                                                                                                                                                                                                                                                                                                                                                                                                                                                                                                                                                                                                                                                                                                                                                                                                                                                                                                                                                                                                                                                                                                                                                                                                                            </t>
  </si>
  <si>
    <t>Humanistic care:Humanistic care+routine regimen;Control group:routine regimen;</t>
  </si>
  <si>
    <t>recovery time;</t>
  </si>
  <si>
    <t>http://www.chictr.org.cn/showproj.aspx?proj=50005</t>
  </si>
  <si>
    <t>the Second Affiliated hospital of Xi'an Jiaotong University</t>
  </si>
  <si>
    <t>ChiCTR2000030136</t>
  </si>
  <si>
    <t>Humanistic care:100;Control group:30;</t>
  </si>
  <si>
    <t xml:space="preserve">The Real World Study to Evaluate the Added Treatment Effectiveness of Comprehensive Traditional Chinese Medicine for Novel Coronavirus Pneumonia (COVID-19)                                                                                                                                                                                                                                                                                                                                                                                                                                                                                                                                                                                                                                                                                                                                                                                                                                                                                                                                                                                                                                                                                                                                                                                                                                                                                                                                                                                                                                                                                                                                                                                                                                                                                                                                                                                                                                                                                                                     </t>
  </si>
  <si>
    <t>Case series:NA;</t>
  </si>
  <si>
    <t>cure rate;duration of hospitalization;days of treatment;</t>
  </si>
  <si>
    <t>http://www.chictr.org.cn/showproj.aspx?proj=50031</t>
  </si>
  <si>
    <t>Yueyang Hospital of Integrated Traditional Chinese Medicine and Western Medicine Affiliated to Shanghai University of Tranditional Medicine</t>
  </si>
  <si>
    <t>ChiCTR2000030163</t>
  </si>
  <si>
    <t>Case series:256;</t>
  </si>
  <si>
    <t xml:space="preserve">Traditional Chinese medicine Ma-Xing-Shi-Gan-Tang and Sheng-Jiang-San in the treatment of children with novel coronavirus pneumonia (COVID-19)                                                                                                                                                                                                                                                                                                                                                                                                                                                                                                                                                                                                                                                                                                                                                                                                                                                                                                                                                                                                                                                                                                                                                                                                                                                                                                                                                                                                                                                                                                                                                                                                                                                                                                                                                                                                                                                                                                                                  </t>
  </si>
  <si>
    <t>Case series:Traditional Chinese medicine Ma-Xing-Shi-Gan-Tang and Sheng-Jiang-San;</t>
  </si>
  <si>
    <t>temperature;respiratory symptoms;</t>
  </si>
  <si>
    <t>http://www.chictr.org.cn/showproj.aspx?proj=50248</t>
  </si>
  <si>
    <t>Single arm</t>
  </si>
  <si>
    <t>Xiangyang Central Hospital, Affiliated Hospital of Hubei University of Arts and Sciences</t>
  </si>
  <si>
    <t>ChiCTR2000030314</t>
  </si>
  <si>
    <t xml:space="preserve">Traditional Chinese Medicine 'Zang-Fu Point-pressing' massage for children with novel coronavirus pneumonia (COVID-19)                                                                                                                                                                                                                                                                                                                                                                                                                                                                                                                                                                                                                                                                                                                                                                                                                                                                                                                                                                                                                                                                                                                                                                                                                                                                                                                                                                                                                                                                                                                                                                                                                                                                                                                                                                                                                                                                                                                                                          </t>
  </si>
  <si>
    <t>Two groups:Chinese massage versus control;</t>
  </si>
  <si>
    <t>Temperature;Respiratory symptoms;</t>
  </si>
  <si>
    <t>http://www.chictr.org.cn/showproj.aspx?proj=50231</t>
  </si>
  <si>
    <t>ChiCTR2000030324</t>
  </si>
  <si>
    <t>Two groups:40;</t>
  </si>
  <si>
    <t xml:space="preserve">Construction of a Bio information platform for novel coronavirus pneumonia (COVID-19) patients follow-up in Anhui                                                                                                                                                                                                                                                                                                                                                                                                                                                                                                                                                                                                                                                                                                                                                                                                                                                                                                                                                                                                                                                                                                                                                                                                                                                                                                                                                                                                                                                                                                                                                                                                                                                                                                                                                                                                                                                                                                                                                               </t>
  </si>
  <si>
    <t>http://www.chictr.org.cn/showproj.aspx?proj=50271</t>
  </si>
  <si>
    <t>Epidemilogical research</t>
  </si>
  <si>
    <t>the First Affiliated Hospital Division of Life Sciences and Medicine University of Science and Technology of China</t>
  </si>
  <si>
    <t>ChiCTR2000030331</t>
  </si>
  <si>
    <t>Case series:498;</t>
  </si>
  <si>
    <t xml:space="preserve">microRNA as a marker for early diagnosis of novel coronavirus infection (COVID-19)                                                                                                                                                                                                                                                                                                                                                                                                                                                                                                                                                                                                                                                                                                                                                                                                                                                                                                                                                                                                                                                                                                                                                                                                                                                                                                                                                                                                                                                                                                                                                                                                                                                                                                                                                                                                                                                                                                                                                                                              </t>
  </si>
  <si>
    <t>Gold Standard:COVID-19 viral PCR;Index test:MicroRNA;</t>
  </si>
  <si>
    <t>http://www.chictr.org.cn/showproj.aspx?proj=49491</t>
  </si>
  <si>
    <t>ChiCTR2000030334</t>
  </si>
  <si>
    <t>Target condition:25;Difficult condition:25</t>
  </si>
  <si>
    <t xml:space="preserve">Novel Coronavirus Infected Disease (COVID-19) in children: epidemiology, clinical features and treatment outcome                                                                                                                                                                                                                                                                                                                                                                                                                                                                                                                                                                                                                                                                                                                                                                                                                                                                                                                                                                                                                                                                                                                                                                                                                                                                                                                                                                                                                                                                                                                                                                                                                                                                                                                                                                                                                                                                                                                                                                </t>
  </si>
  <si>
    <t>Monitor cases, suspected cases and diagnosed cases:No;</t>
  </si>
  <si>
    <t>Epidemiological characteristics;clinical features;Treatment outcome;</t>
  </si>
  <si>
    <t>http://www.chictr.org.cn/showproj.aspx?proj=49984</t>
  </si>
  <si>
    <t>Tongji Hospital, Tongji Medical College, Huazhong University of science and technology</t>
  </si>
  <si>
    <t>ChiCTR2000030363</t>
  </si>
  <si>
    <t>Monitor cases, suspected cases and diagnosed cases:120;</t>
  </si>
  <si>
    <t xml:space="preserve">Study for moxibustion in the preventing of novel coronavirus pneumonia (COVID-19)                                                                                                                                                                                                                                                                                                                                                                                                                                                                                                                                                                                                                                                                                                                                                                                                                                                                                                                                                                                                                                                                                                                                                                                                                                                                                                                                                                                                                                                                                                                                                                                                                                                                                                                                                                                                                                                                                                                                                                                               </t>
  </si>
  <si>
    <t>Case series:moxibustion;</t>
  </si>
  <si>
    <t>mood assessment;</t>
  </si>
  <si>
    <t>http://www.chictr.org.cn/showproj.aspx?proj=50323</t>
  </si>
  <si>
    <t>Hu'nan university of chinese medicine</t>
  </si>
  <si>
    <t>ChiCTR2000030386</t>
  </si>
  <si>
    <t xml:space="preserve">Epidemiological research of novel coronavirus pneumonia (COVID-19) suspected cases based on virus nucleic acid test combined with low-dose chest CT screening in primary hospital                                                                                                                                                                                                                                                                                                                                                                                                                                                                                                                                                                                                                                                                                                                                                                                                                                                                                                                                                                                                                                                                                                                                                                                                                                                                                                                                                                                                                                                                                                                                                                                                                                                                                                                                                                                                                                                                                               </t>
  </si>
  <si>
    <t>1:Throat swab virus nucleic acid test combined with low-dose chest CT;2:Throat swab virus nucleic acid test combined with low-dose chest CT;</t>
  </si>
  <si>
    <t>CT image features;Fever;Throat swab virus nucleic acid tes;lymphocyte;</t>
  </si>
  <si>
    <t>http://www.chictr.org.cn/showproj.aspx?proj=50678</t>
  </si>
  <si>
    <t>Guangzhou Panyu Central Hospital</t>
  </si>
  <si>
    <t>ChiCTR2000030558</t>
  </si>
  <si>
    <t>1:132;2:132;</t>
  </si>
  <si>
    <t xml:space="preserve">Psychological Intervention of Children with Novel Coronavirus Disease (COVID-19)                                                                                                                                                                                                                                                                                                                                                                                                                                                                                                                                                                                                                                                                                                                                                                                                                                                                                                                                                                                                                                                                                                                                                                                                                                                                                                                                                                                                                                                                                                                                                                                                                                                                                                                                                                                                                                                                                                                                                                                                </t>
  </si>
  <si>
    <t>monitor cases, suspected cases and diagnosed cases:Provide psychological intervention for children with severe stress response;</t>
  </si>
  <si>
    <t>Child Stress Disorders Checklist evaluation;Achenbach children's behavior checklist evaluation;children's severe emotional disorder and psychological crisis during inpatient treatment;</t>
  </si>
  <si>
    <t>http://www.chictr.org.cn/showproj.aspx?proj=50653</t>
  </si>
  <si>
    <t>Tongji Hospital, Tongji Medical College, Huazhong University of Science and Technology</t>
  </si>
  <si>
    <t>ChiCTR2000030564</t>
  </si>
  <si>
    <t>monitor cases, suspected cases and diagnosed cases:120;</t>
  </si>
  <si>
    <t xml:space="preserve">Cohort study of Novel Coronavirus Infected Diseases (COVID-19) in children                                                                                                                                                                                                                                                                                                                                                                                                                                                                                                                                                                                                                                                                                                                                                                                                                                                                                                                                                                                                                                                                                                                                                                                                                                                                                                                                                                                                                                                                                                                                                                                                                                                                                                                                                                                                                                                                                                                                                                                                      </t>
  </si>
  <si>
    <t>case series:N/A;</t>
  </si>
  <si>
    <t>Clinical characteristics;Clinical outcomes;</t>
  </si>
  <si>
    <t>http://www.chictr.org.cn/showproj.aspx?proj=50730</t>
  </si>
  <si>
    <t>Wuhan Children's Hospital, Tongji Medical College, Huazhong University of Science &amp; Technology</t>
  </si>
  <si>
    <t>ChiCTR2000030679</t>
  </si>
  <si>
    <t>case series:500;</t>
  </si>
  <si>
    <t xml:space="preserve">An anaesthesia procedure and extubation strategy for reducing patient agitation and cough after extubation that can be used to prevent the spread of SARS-CoV-2 and other infectious viruses in the operating Room                                                                                                                                                                                                                                                                                                                                                                                                                                                                                                                                                                                                                                                                                                                                                                                                                                                                                                                                                                                                                                                                                                                                                                                                                                                                                                                                                                                                                                                                                                                                                                                                                                                                                                                                                                                                                                                              </t>
  </si>
  <si>
    <t>Group A:Sevoflurane anesthesia maintenance, common extubation;Group B:Sevoflurane anesthesia was maintained, and the extubation strategy of "circulatory induced respiration" was adopted after the operation.;Group C:Propofol anesthesia maintenance, common extubation;Group D:Propofol anesthesia was maintained, and the extubation strategy of "circulatory induced respiration" was adopted after the operation.;</t>
  </si>
  <si>
    <t>cough;agitation;</t>
  </si>
  <si>
    <t>http://www.chictr.org.cn/showproj.aspx?proj=50763</t>
  </si>
  <si>
    <t>Liaocheng People's Hospital</t>
  </si>
  <si>
    <t>ChiCTR2000030681</t>
  </si>
  <si>
    <t>Group A:60;Group B:60;Group C:60;Group D:60;</t>
  </si>
  <si>
    <t xml:space="preserve">COVID-19 infection associated kidney injury in children                                                                                                                                                                                                                                                                                                                                                                                                                                                                                                                                                                                                                                                                                                                                                                                                                                                                                                                                                                                                                                                                                                                                                                                                                                                                                                                                                                                                                                                                                                                                                                                                                                                                                                                                                                                                                                                                                                                                                                                                                         </t>
  </si>
  <si>
    <t>Infection without renal injury group:none;Infection with proteinuria group:Bailing Capsule;Infection with hematuria group:Bailing Capsule;Infection with impaired renal function group:Bailing Capsule, Renal replacement therapy;</t>
  </si>
  <si>
    <t>temperature;heart rate;respiratory rate;blood pressure;Urine volume;blood routine;C-reactive protein;erythrocyte sedimentation rat;pulmonary CT;liver function;coagulation function;renal function;immunoglobulin;complement;T cell subsets;electrolytes;Urine analysis;microalbuminuria;COVID-19 nucleic acid;COVID-19 antibody;renal ultrasound;24-hour urine protein;Tc-DTPA renal dynamic imaging;eGFR;</t>
  </si>
  <si>
    <t>http://www.chictr.org.cn/showproj.aspx?proj=50572</t>
  </si>
  <si>
    <t>Basic Science</t>
  </si>
  <si>
    <t>Department of Nephrology, Wuhan children's Hospital</t>
  </si>
  <si>
    <t>ChiCTR2000030687</t>
  </si>
  <si>
    <t>Infection without renal injury group:30;Infection with proteinuria group:30;Infection with hematuria group:30;Infection with impaired renal function group:30;</t>
  </si>
  <si>
    <t xml:space="preserve">Application of cas13a-mediated RNA detection in the detection of novel coronavirus nucleic acid                                                                                                                                                                                                                                                                                                                                                                                                                                                                                                                                                                                                                                                                                                                                                                                                                                                                                                                                                                                                                                                                                                                                                                                                                                                                                                                                                                                                                                                                                                                                                                                                                                                                                                                                                                                                                                                                                                                                                                                 </t>
  </si>
  <si>
    <t>Sensitivity, specificity and accuracy;</t>
  </si>
  <si>
    <t>http://www.chictr.org.cn/showproj.aspx?proj=50001</t>
  </si>
  <si>
    <t>Affiliated Hospital of Zunyi Medical University</t>
  </si>
  <si>
    <t>ChiCTR2000030706</t>
  </si>
  <si>
    <t>Target condition:300;Difficult condition:200</t>
  </si>
  <si>
    <t xml:space="preserve">Diagnosis and treatment of novel coronavirus pneumonia (COVID-19) in common and severe cases based on the theory of ''Shi-Du-Yi (damp and plague)''                                                                                                                                                                                                                                                                                                                                                                                                                                                                                                                                                                                                                                                                                                                                                                                                                                                                                                                                                                                                                                                                                                                                                                                                                                                                                                                                                                                                                                                                                                                                                                                                                                                                                                                                                                                                                                                                                                                             </t>
  </si>
  <si>
    <t>Clinical characteristics according to TCM;</t>
  </si>
  <si>
    <t>http://www.chictr.org.cn/showproj.aspx?proj=50950</t>
  </si>
  <si>
    <t>The Second Affiliated Hospital of Guizhou University of traditional Chinese Medicine</t>
  </si>
  <si>
    <t>ChiCTR2000030762</t>
  </si>
  <si>
    <t>Case series:100;</t>
  </si>
  <si>
    <t xml:space="preserve">Clinical guidance of diagnose and treatment for novel coronavirus pneumonia (COVID-19) based on ''Shi-Du-Yi''                                                                                                                                                                                                                                                                                                                                                                                                                                                                                                                                                                                                                                                                                                                                                                                                                                                                                                                                                                                                                                                                                                                                                                                                                                                                                                                                                                                                                                                                                                                                                                                                                                                                                                                                                                                                                                                                                                                                                                   </t>
  </si>
  <si>
    <t>prognosis;</t>
  </si>
  <si>
    <t>http://www.chictr.org.cn/showproj.aspx?proj=50964</t>
  </si>
  <si>
    <t>ChiCTR2000030765</t>
  </si>
  <si>
    <t xml:space="preserve">Screening and identification of peripheral blood biomarkers in patients with COVID-19 infection based on multiomics studies                                                                                                                                                                                                                                                                                                                                                                                                                                                                                                                                                                                                                                                                                                                                                                                                                                                                                                                                                                                                                                                                                                                                                                                                                                                                                                                                                                                                                                                                                                                                                                                                                                                                                                                                                                                                                                                                                                                                                     </t>
  </si>
  <si>
    <t>Gold Standard:Clinical outcome;Index test:Based&amp;#32;on&amp;#32;proteomics,&amp;#32;genomics,&amp;#32;and&amp;#32;epigenomics&amp;#32;to&amp;#32;detect&amp;#32;molecular&amp;#32;markers&amp;#32;in&amp;#32;peripheral&amp;#32;blood&amp;#32;of&amp;#32;patients&amp;#32;with&amp;#32;mild&amp;#32;and&amp;#32;severe&amp;#32;COVID-19&amp;#32;infection,&amp;#32;in&amp;#32;order&amp;#32;to&amp;#32;establish&amp;#32;an&amp;#32;early&amp;#32;molecular&amp;#32;marker&amp;#32;prediction&amp;#32;model&amp;#32;to&amp;#32;predict&amp;#32;the&amp;#32;prognosis&amp;#32;of&amp;#32;patients.;</t>
  </si>
  <si>
    <t>RNA;DNA;</t>
  </si>
  <si>
    <t>http://www.chictr.org.cn/showproj.aspx?proj=50961</t>
  </si>
  <si>
    <t>The Second Xiangya Hospital of CSU</t>
  </si>
  <si>
    <t>ChiCTR2000030771</t>
  </si>
  <si>
    <t>Target condition:30;Difficult condition:0</t>
  </si>
  <si>
    <t xml:space="preserve">The value of CD4 / CD8 cells, CRP / ALB and APCHEII in novel coronavirus pneumonia                                                                                                                                                                                                                                                                                                                                                                                                                                                                                                                                                                                                                                                                                                                                                                                                                                                                                                                                                                                                                                                                                                                                                                                                                                                                                                                                                                                                                                                                                                                                                                                                                                                                                                                                                                                                                                                                                                                                                                                              </t>
  </si>
  <si>
    <t>Case series:none;</t>
  </si>
  <si>
    <t>28-day prognosis;</t>
  </si>
  <si>
    <t>http://www.chictr.org.cn/showproj.aspx?proj=50976</t>
  </si>
  <si>
    <t>Cangzhou People's Hospital</t>
  </si>
  <si>
    <t>ChiCTR2000030782</t>
  </si>
  <si>
    <t xml:space="preserve">Study on levels of inflammatory factors in peripheral blood of patients with novel coronavirus pneumonia and their diagnostic and prognostic value                                                                                                                                                                                                                                                                                                                                                                                                                                                                                                                                                                                                                                                                                                                                                                                                                                                                                                                                                                                                                                                                                                                                                                                                                                                                                                                                                                                                                                                                                                                                                                                                                                                                                                                                                                                                                                                                                                                              </t>
  </si>
  <si>
    <t>Gold Standard:Epidemiological history + CT + clinical manifestations + sars-cov-2 nucleic acid positive;Index test:Elisa&amp;#32;analysis&amp;#32;of&amp;#32;validation&amp;#32;factors,&amp;#32;inflammatory&amp;#32;factors,&amp;#32;adhesion&amp;#32;factors;</t>
  </si>
  <si>
    <t>http://www.chictr.org.cn/showproj.aspx?proj=50997</t>
  </si>
  <si>
    <t>The Third Affiliated Hospital of Zunyi Medical University</t>
  </si>
  <si>
    <t>ChiCTR2000030800</t>
  </si>
  <si>
    <t>Target condition:22;Difficult condition:57</t>
  </si>
  <si>
    <t xml:space="preserve">The value of Lymphocyte subsets in Coronavirus Disease 2019                                                                                                                                                                                                                                                                                                                                                                                                                                                                                                                                                                                                                                                                                                                                                                                                                                                                                                                                                                                                                                                                                                                                                                                                                                                                                                                                                                                                                                                                                                                                                                                                                                                                                                                                                                                                                                                                                                                                                                                                                     </t>
  </si>
  <si>
    <t xml:space="preserve">	 Case series:none;</t>
  </si>
  <si>
    <t>ymphocyte subsets;</t>
  </si>
  <si>
    <t>http://www.chictr.org.cn/showproj.aspx?proj=51037</t>
  </si>
  <si>
    <t>Department of Critical Care Medicine, The First Affiliated Hospital, Henan Traditional Chinese Medicine University</t>
  </si>
  <si>
    <t>ChiCTR2000030818</t>
  </si>
  <si>
    <t xml:space="preserve">	 Case series:10;</t>
  </si>
  <si>
    <t xml:space="preserve">Retrospective analysis of digestive system symptoms in 600 cases of 2019-ncov pneumonia in Guanggu district, Wuhan                                                                                                                                                                                                                                                                                                                                                                                                                                                                                                                                                                                                                                                                                                                                                                                                                                                                                                                                                                                                                                                                                                                                                                                                                                                                                                                                                                                                                                                                                                                                                                                                                                                                                                                                                                                                                                                                                                                                                              </t>
  </si>
  <si>
    <t>Liver function;</t>
  </si>
  <si>
    <t>http://www.chictr.org.cn/showproj.aspx?proj=51039</t>
  </si>
  <si>
    <t>Wuhan Third Hospital</t>
  </si>
  <si>
    <t>ChiCTR2000030819</t>
  </si>
  <si>
    <t>Case series:600;</t>
  </si>
  <si>
    <t xml:space="preserve">Correlation analysis of blood eosinophil cell levels and clinical novel coronavirus pneumonia type: a single-center, retrospective study                                                                                                                                                                                                                                                                                                                                                                                                                                                                                                                                                                                                                                                                                                                                                                                                                                                                                                                                                                                                                                                                                                                                                                                                                                                                                                                                                                                                                                                                                                                                                                                                                                                                                                                                                                                                                                                                                                                                        </t>
  </si>
  <si>
    <t>Ordinary COVID-19 patients:Nil;Heavy COVID-19 patients:Nil;</t>
  </si>
  <si>
    <t>Laboratory inspection index;Oxygen therapy case;Film degree exam;</t>
  </si>
  <si>
    <t>http://www.chictr.org.cn/showproj.aspx?proj=51107</t>
  </si>
  <si>
    <t>ChiCTR2000030862</t>
  </si>
  <si>
    <t>Ordinary COVID-19 patients:100;Heavy COVID-19 patients:50;</t>
  </si>
  <si>
    <t xml:space="preserve">Establishment of an early warning model for maternal and child vertical transmission of COVID-19 infection                                                                                                                                                                                                                                                                                                                                                                                                                                                                                                                                                                                                                                                                                                                                                                                                                                                                                                                                                                                                                                                                                                                                                                                                                                                                                                                                                                                                                                                                                                                                                                                                                                                                                                                                                                                                                                                                                                                                                                      </t>
  </si>
  <si>
    <t>Maternal and neonatal morbidity;</t>
  </si>
  <si>
    <t>http://www.chictr.org.cn/showproj.aspx?proj=49933</t>
  </si>
  <si>
    <t>Tongji Hospital, Huazhong university of science and technology</t>
  </si>
  <si>
    <t>ChiCTR2000030865</t>
  </si>
  <si>
    <t>Case series:200;</t>
  </si>
  <si>
    <t xml:space="preserve">Retrospective analysis of epidemiology and transmission dynamics of patients confirmed with Coronavirus Disease (COVID-19) in Hong Kong                                                                                                                                                                                                                                                                                                                                                                                                                                                                                                                                                                                                                                                                                                                                                                                                                                                                                                                                                                                                                                                                                                                                                                                                                                                                                                                                                                                                                                                                                                                                                                                                                                                                                                                                                                                                                                                                                                                                         </t>
  </si>
  <si>
    <t>Case series:Not applicable;</t>
  </si>
  <si>
    <t>Transmission dynamics of COVID-19 in Hong Kong;Characteristics of super-spreading events;Effectiveness of public health measures;</t>
  </si>
  <si>
    <t>http://www.chictr.org.cn/showproj.aspx?proj=51064</t>
  </si>
  <si>
    <t>The Chinese University of Hong Kong</t>
  </si>
  <si>
    <t>ChiCTR2000030901</t>
  </si>
  <si>
    <t xml:space="preserve">The treatment and diagnosis plan of integrated traditional Chinese and Western medicine for novel coronavirus pneumonia (COVID-19)                                                                                                                                                                                                                                                                                                                                                                                                                                                                                                                                                                                                                                                                                                                                                                                                                                                                                                                                                                                                                                                                                                                                                                                                                                                                                                                                                                                                                                                                                                                                                                                                                                                                                                                                                                                                                                                                                                                                              </t>
  </si>
  <si>
    <t>Suspected case treatment group:TCM formula 1 or TCM formula 2;Suspected case control group:null;Confirmed case  treatment group:Western medicine+(TCM formula 3 or TCM formula 4 or TCM formula 5 or TCM formula 6);Confirmed case control group:Western medicine;</t>
  </si>
  <si>
    <t>Incidence of COVID-19 pneumonia;COVID-19 pneumonia rate of improvement;</t>
  </si>
  <si>
    <t>http://www.chictr.org.cn/showproj.aspx?proj=51139</t>
  </si>
  <si>
    <t>Affiliated Hospital of Shaanxi University of Traditional Chinese Medicine</t>
  </si>
  <si>
    <t>??</t>
  </si>
  <si>
    <t>ChiCTR2000030923</t>
  </si>
  <si>
    <t>Suspected case treatment group:150;Suspected case control group:150;Confirmed case  treatment group:50;Confirmed case control group:50;</t>
  </si>
  <si>
    <t xml:space="preserve">Developing and evaluating of artificial intelligence triage system for suspected novel coronavirus pneumonia (COVID-19): a retrospective study                                                                                                                                                                                                                                                                                                                                                                                                                                                                                                                                                                                                                                                                                                                                                                                                                                                                                                                                                                                                                                                                                                                                                                                                                                                                                                                                                                                                                                                                                                                                                                                                                                                                                                                                                                                                                                                                                                                                  </t>
  </si>
  <si>
    <t>Gold Standard:RT-PCR test;Index test:artificial&amp;#32;intelligence&amp;#32;triage&amp;#32;system;</t>
  </si>
  <si>
    <t>CT image;sensitivity;Specificity;Time efficiency;</t>
  </si>
  <si>
    <t>http://www.chictr.org.cn/showproj.aspx?proj=51283</t>
  </si>
  <si>
    <t>ChiCTR2000030951</t>
  </si>
  <si>
    <t>Target condition:2500;Difficult condition:500</t>
  </si>
  <si>
    <t xml:space="preserve">The Cohotr of COVID-19                                                                                                                                                                                                                                                                                                                                                                                                                                                                                                                                                                                                                                                                                                                                                                                                                                                                                                                                                                                                                                                                                                                                                                                                                                                                                                                                                                                                                                                                                                                                                                                                                                                                                                                                                                                                                                                                                                                                                                                                                                                          </t>
  </si>
  <si>
    <t>COVID-19  patients:no;</t>
  </si>
  <si>
    <t>demographic information;exposure history;clinical  symptoms;Laboratory examination;radiological  findings;treatment;disease progression;</t>
  </si>
  <si>
    <t>http://www.chictr.org.cn/showproj.aspx?proj=51132</t>
  </si>
  <si>
    <t>Xiangyang 1st People's Hospital</t>
  </si>
  <si>
    <t>ChiCTR2000031088</t>
  </si>
  <si>
    <t>COVID-19  patients:314;</t>
  </si>
  <si>
    <t xml:space="preserve">Study for metagenomics of patients with novel coronavirus pneumonia (COVID-19)                                                                                                                                                                                                                                                                                                                                                                                                                                                                                                                                                                                                                                                                                                                                                                                                                                                                                                                                                                                                                                                                                                                                                                                                                                                                                                                                                                                                                                                                                                                                                                                                                                                                                                                                                                                                                                                                                                                                                                                                  </t>
  </si>
  <si>
    <t>Diagnosed Group:Nil;Suspending Group:Nil;</t>
  </si>
  <si>
    <t>Metagenomics Sequencing;</t>
  </si>
  <si>
    <t>http://www.chictr.org.cn/showproj.aspx?proj=51185</t>
  </si>
  <si>
    <t>The Fifth Affiliated Hospital of Sun Yat-Sen University</t>
  </si>
  <si>
    <t>ChiCTR2000031104</t>
  </si>
  <si>
    <t>Diagnosed Group:98;Suspending Group:102;</t>
  </si>
  <si>
    <t xml:space="preserve">Study on the impact on fetus and neonates of vertical transmission of 2019-nCoV                                                                                                                                                                                                                                                                                                                                                                                                                                                                                                                                                                                                                                                                                                                                                                                                                                                                                                                                                                                                                                                                                                                                                                                                                                                                                                                                                                                                                                                                                                                                                                                                                                                                                                                                                                                                                                                                                                                                                                                                 </t>
  </si>
  <si>
    <t>Neonatal outcome;</t>
  </si>
  <si>
    <t>http://www.chictr.org.cn/showproj.aspx?proj=50605</t>
  </si>
  <si>
    <t>Union Hospital, Tongji Medical College, Huazhong University of Science and Technology</t>
  </si>
  <si>
    <t>ChiCTR2000031140</t>
  </si>
  <si>
    <t>Case series:300;</t>
  </si>
  <si>
    <t xml:space="preserve">The correlation between Vitamin D deficient and severe status of novel coronavirus pneumonia (COVID-19) patients                                                                                                                                                                                                                                                                                                                                                                                                                                                                                                                                                                                                                                                                                                                                                                                                                                                                                                                                                                                                                                                                                                                                                                                                                                                                                                                                                                                                                                                                                                                                                                                                                                                                                                                                                                                                                                                                                                                                                                </t>
  </si>
  <si>
    <t>25(OH)D;</t>
  </si>
  <si>
    <t>http://www.chictr.org.cn/showproj.aspx?proj=51390</t>
  </si>
  <si>
    <t>The People's Hospital of GuangXi Zhuang Autonomous Region</t>
  </si>
  <si>
    <t>ChiCTR2000031163</t>
  </si>
  <si>
    <t>Case series:80;</t>
  </si>
  <si>
    <t xml:space="preserve">Clinical features and prognosis of  invasive mechanicalventilation patients  with novel coronavirus pneumonia (COVID-19) in Wuhan, China: a single-centered, retrospective, observational study                                                                                                                                                                                                                                                                                                                                                                                                                                                                                                                                                                                                                                                                                                                                                                                                                                                                                                                                                                                                                                                                                                                                                                                                                                                                                                                                                                                                                                                                                                                                                                                                                                                                                                                                                                                                                                                                                 </t>
  </si>
  <si>
    <t>Clinical features and prognosis;</t>
  </si>
  <si>
    <t>http://www.chictr.org.cn/showproj.aspx?proj=51473</t>
  </si>
  <si>
    <t>Renmin Hospital of Wuhan University</t>
  </si>
  <si>
    <t>ChiCTR2000031227</t>
  </si>
  <si>
    <t xml:space="preserve">Epidemiological study of novel coronavirus infection (COVID-19) in children at medium/low risk                                                                                                                                                                                                                                                                                                                                                                                                                                                                                                                                                                                                                                                                                                                                                                                                                                                                                                                                                                                                                                                                                                                                                                                                                                                                                                                                                                                                                                                                                                                                                                                                                                                                                                                                                                                                                                                                                                                                                                                  </t>
  </si>
  <si>
    <t>http://www.chictr.org.cn/showproj.aspx?proj=51629</t>
  </si>
  <si>
    <t>Tongji Hospital of Tongji Medical College, Huazhong University of Science and Technology</t>
  </si>
  <si>
    <t>ChiCTR2000031293</t>
  </si>
  <si>
    <t>Case series:240;</t>
  </si>
  <si>
    <t xml:space="preserve">Retrospective analysis of anesthesia management of emergency cesarean section in non-pneumonia hospital of Wuhan during pandemic of novel coronavirus pneumonia (COVID-19)                                                                                                                                                                                                                                                                                                                                                                                                                                                                                                                                                                                                                                                                                                                                                                                                                                                                                                                                                                                                                                                                                                                                                                                                                                                                                                                                                                                                                                                                                                                                                                                                                                                                                                                                                                                                                                                                                                      </t>
  </si>
  <si>
    <t>Cesarean section:Case Series;</t>
  </si>
  <si>
    <t>fever;Chest CT;cough;;Anesthesia during cesarean section;Adverse reactions;Apgar score for neonates; Intraoperative blood loss;diagnosis of COVID-19 during perioperative;the medical observations of anesthesiologists participating in anesthesia management;</t>
  </si>
  <si>
    <t>http://www.chictr.org.cn/showproj.aspx?proj=51385</t>
  </si>
  <si>
    <t>Hubei Maternal and Child Health Care Hospital</t>
  </si>
  <si>
    <t>ChiCTR2000031361</t>
  </si>
  <si>
    <t>Cesarean section:2000;</t>
  </si>
  <si>
    <t xml:space="preserve">Serum and urine proteins and metabolomic markers in patients with COVID-19                                                                                                                                                                                                                                                                                                                                                                                                                                                                                                                                                                                                                                                                                                                                                                                                                                                                                                                                                                                                                                                                                                                                                                                                                                                                                                                                                                                                                                                                                                                                                                                                                                                                                                                                                                                                                                                                                                                                                                                                      </t>
  </si>
  <si>
    <t>Gold Standard:Clinical outcome, novel coronavirus nucleic acid test, clinical symptoms, lung CT;Index test:Proteomics,&amp;#32;metabolomics&amp;#32;and&amp;#32;other&amp;#32;markers,&amp;#32;mass&amp;#32;spectrometer;</t>
  </si>
  <si>
    <t>proteomics;metabonomics;SEN, SPE, ACC, AUC of ROC;</t>
  </si>
  <si>
    <t>http://www.chictr.org.cn/showproj.aspx?proj=51694</t>
  </si>
  <si>
    <t>WESTLAKE UNIVERSITY</t>
  </si>
  <si>
    <t>ChiCTR2000031365</t>
  </si>
  <si>
    <t>Target condition:0;Difficult condition:0</t>
  </si>
  <si>
    <t xml:space="preserve">Clinical application value of multiple tests for novel coronavirus pneumonia (COVID-19)                                                                                                                                                                                                                                                                                                                                                                                                                                                                                                                                                                                                                                                                                                                                                                                                                                                                                                                                                                                                                                                                                                                                                                                                                                                                                                                                                                                                                                                                                                                                                                                                                                                                                                                                                                                                                                                                                                                                                                                         </t>
  </si>
  <si>
    <t>Gold Standard:Viral nucleic acid detection;Index test:specific&amp;#32;serological&amp;#32;detection;</t>
  </si>
  <si>
    <t>SARS-CoV-2 antibody;SEN, SPE, ACC, AUC of ROC;</t>
  </si>
  <si>
    <t>http://www.chictr.org.cn/showproj.aspx?proj=51813</t>
  </si>
  <si>
    <t>Wuhan Asia heart Hospital</t>
  </si>
  <si>
    <t>ChiCTR2000031428</t>
  </si>
  <si>
    <t>Target condition:500;Difficult condition:0</t>
  </si>
  <si>
    <t xml:space="preserve">Retrospective analysis of maternal and infant outcomes in Cesarean delivery in Hangzhou non pneumonia Hospital during pandemic of Novel coronovirus pneumonia(COVID-19)                                                                                                                                                                                                                                                                                                                                                                                                                                                                                                                                                                                                                                                                                                                                                                                                                                                                                                                                                                                                                                                                                                                                                                                                                                                                                                                                                                                                                                                                                                                                                                                                                                                                                                                                                                                                                                                                                                         </t>
  </si>
  <si>
    <t>Case series:cesarean section;</t>
  </si>
  <si>
    <t>Perioperative fever;Perioperative cough;Outcome of lung CT;Operative time;Volume of Postpartum hemorrhage;postoperative hospitalization;Stay in isolation ward;Apgar score of newborn;Neonatal admission to NICU;Medical observation of personnel involved in the operation;</t>
  </si>
  <si>
    <t>http://www.chictr.org.cn/showproj.aspx?proj=52037</t>
  </si>
  <si>
    <t>Women's Hospital, Medical School of Zhejiang University</t>
  </si>
  <si>
    <t>ChiCTR2000031675</t>
  </si>
  <si>
    <t>Case series:2000;</t>
  </si>
  <si>
    <t xml:space="preserve">A cross-sectional observation study to delineate the degree of environmental contamination by SARS-CoV-2 in the clinical environment                                                                                                                                                                                                                                                                                                                                                                                                                                                                                                                                                                                                                                                                                                                                                                                                                                                                                                                                                                                                                                                                                                                                                                                                                                                                                                                                                                                                                                                                                                                                                                                                                                                                                                                                                                                                                                                                                                                                            </t>
  </si>
  <si>
    <t>Patient:Surface swab and air sample collection;Healthcare providers:Surface swab from personal protective equipment;</t>
  </si>
  <si>
    <t>Environment viral load;</t>
  </si>
  <si>
    <t>http://www.chictr.org.cn/showproj.aspx?proj=51650</t>
  </si>
  <si>
    <t>ChiCTR2000031712</t>
  </si>
  <si>
    <t>Patient:30;Healthcare providers:30;</t>
  </si>
  <si>
    <t xml:space="preserve">Impact of WeChat-based parenting education for children with autism spectrum disorder and their mothers during the epidemic of Coronavirus disease 2019 (COVID-19)                                                                                                                                                                                                                                                                                                                                                                                                                                                                                                                                                                                                                                                                                                                                                                                                                                                                                                                                                                                                                                                                                                                                                                                                                                                                                                                                                                                                                                                                                                                                                                                                                                                                                                                                                                                                                                                                                                              </t>
  </si>
  <si>
    <t>Experimental group:WeChat-based parenting education;Control groop:Electronic Manual + Teaching Plan;</t>
  </si>
  <si>
    <t>Psycho Educational Profile,PEP;Self-Rated Anxiety Scale,SAS;Self-Rated Depression Scale,SDS;Parenting Stress Index-Short Form,PSI-SF;</t>
  </si>
  <si>
    <t>http://www.chictr.org.cn/showproj.aspx?proj=52165</t>
  </si>
  <si>
    <t>Fujian Provincial Maternity and Child Health Hospital</t>
  </si>
  <si>
    <t>ChiCTR2000031772</t>
  </si>
  <si>
    <t>Experimental group:45;Control groop:60;</t>
  </si>
  <si>
    <t xml:space="preserve">Delineate the prevalence, risk factors, temporal distribution and epidemiological characteristics of hidden novel coronavirus (2019-nCoV) infection in the community                                                                                                                                                                                                                                                                                                                                                                                                                                                                                                                                                                                                                                                                                                                                                                                                                                                                                                                                                                                                                                                                                                                                                                                                                                                                                                                                                                                                                                                                                                                                                                                                                                                                                                                                                                                                                                                                                                            </t>
  </si>
  <si>
    <t>Delineate the true prevalence of SARS-CoV-2 infection in Hong Kong;Estimate the size of outbreak at different periods;Understand the epidemiology and characteristics of asymptomatic and mild infections;</t>
  </si>
  <si>
    <t>http://www.chictr.org.cn/showproj.aspx?proj=52353</t>
  </si>
  <si>
    <t>Cross-sectional</t>
  </si>
  <si>
    <t>ChiCTR2000031928</t>
  </si>
  <si>
    <t>Case series:3000;</t>
  </si>
  <si>
    <t xml:space="preserve">Maternal and Perinatal Outcomes of Women with novel coronavirus pneumonia (COVID-19): a multicenter retrospective cohort study                                                                                                                                                                                                                                                                                                                                                                                                                                                                                                                                                                                                                                                                                                                                                                                                                                                                                                                                                                                                                                                                                                                                                                                                                                                                                                                                                                                                                                                                                                                                                                                                                                                                                                                                                                                                                                                                                                                                                  </t>
  </si>
  <si>
    <t>pregnancy maternal complications;labor complications;mode of delivery;birth weight;Neonatal disease;Apgar score;neonatal infection;NICU admitting rate;neonates with COVID-19;</t>
  </si>
  <si>
    <t>http://www.chictr.org.cn/showproj.aspx?proj=52365</t>
  </si>
  <si>
    <t>International Peace Maternity and Child Health Hospital, School of Medicine, Shanghai Jiao Tong University</t>
  </si>
  <si>
    <t>ChiCTR2000031954</t>
  </si>
  <si>
    <t>Case series:30;</t>
  </si>
  <si>
    <t xml:space="preserve">A cohort retrospective study for ECMO in the rescue therapy of extremely critical novel coronavirus pneumonia (COVID-19) patients                                                                                                                                                                                                                                                                                                                                                                                                                                                                                                                                                                                                                                                                                                                                                                                                                                                                                                                                                                                                                                                                                                                                                                                                                                                                                                                                                                                                                                                                                                                                                                                                                                                                                                                                                                                                                                                                                                                                               </t>
  </si>
  <si>
    <t>ECMO group:ECMO;mechanic ventilation:mechanic ventilation;</t>
  </si>
  <si>
    <t>in-hospital mortality;</t>
  </si>
  <si>
    <t>http://www.chictr.org.cn/showproj.aspx?proj=52694</t>
  </si>
  <si>
    <t>Bayi Children's Hospital, Seventh Medical Centre, PLA General Hospital</t>
  </si>
  <si>
    <t>ChiCTR2000032162</t>
  </si>
  <si>
    <t>ECMO group:40;mechanic ventilation:40;</t>
  </si>
  <si>
    <t xml:space="preserve">A medical records based retrospective study for the effectiveness and safety of Xi-Yan-Ping injection combined with conventional protocol in the treatment of common type novel coronavirus pneumonia (COVID-19)                                                                                                                                                                                                                                                                                                                                                                                                                                                                                                                                                                                                                                                                                                                                                                                                                                                                                                                                                                                                                                                                                                                                                                                                                                                                                                                                                                                                                                                                                                                                                                                                                                                                                                                                                                                                                                                                </t>
  </si>
  <si>
    <t>Control group:Conventional treatment;experimental group:Xiyanping injection+ conventional treatment;</t>
  </si>
  <si>
    <t>Clinical recovery time ;</t>
  </si>
  <si>
    <t>http://www.chictr.org.cn/showproj.aspx?proj=52988</t>
  </si>
  <si>
    <t>Shanghai Public Health Clinical Center</t>
  </si>
  <si>
    <t>ChiCTR2000032412</t>
  </si>
  <si>
    <t>Control group:142;experimental group:284;</t>
  </si>
  <si>
    <t xml:space="preserve">Evaluation of the safety and immunogenicity of inactivated novel coronavirus (2019-CoV) vaccine (Vero cells) in healthy population aged 3 years and above: a randomized, double-blind, placebo parallel-controlled phase I/II clinical trial                                                                                                                                                                                                                                                                                                                                                                                                                                                                                                                                                                                                                                                                                                                                                                                                                                                                                                                                                                                                                                                                                                                                                                                                                                                                                                                                                                                                                                                                                                                                                                                                                                                                                                                                                                                                                                    </t>
  </si>
  <si>
    <t>Phase I A1:Low dosage;Phase I A2:Placebo;Phase I A3:medium dosage;Phase I A4:Placebo;Phase I A5:high dosage;Phase I A6:Placebo;Phase I F1:Low dosage;Phase I F2:Placebo;Phase I F3:medium dosage;Phase I F4:Placebo;Phase I F5:high dosage;Phase I F6:Placebo;Phase I G1:low dosage;Phase I G2:placebo;Phase I G3:medium dosage;Phase I G4:placebo;Phase I G5:high dosage;Phase I G6:placebo;Phase I H1:low dosage;Phase I H2:placebo;Phase I H3:medium dosage;Phase I H4:placebo;Phase I H5:high dosage;Phase I H6:placebo;Phase I M1:low dosage;Phase I M2:placebo;Phase I M3:medium dosage;Phase I M4:placebo;Phase I M5:high dosage;Phase I M6:placebo;phase II A1:low dosage;phase II A2:placebo;phase II A3:medium;phase II A4:placebo;phase II A5:high dosage;phase II A6:placebo;phase II B1:medium;phase II B2:placebo;phase II C1:medium dosage;phase II C2:placebo;phase II D1:medium dosage;phase II D2:placebo;phase II E1:high dosage;phase II E2:placebo;phase II F1:low dosage;phase II F2:placebo;phase II F3:medium dosage;phase II F4:placebo;phase II F5:high dosage;phase II F6:placebo;phase II G1:low dosage;phase II G2:placebo;phase II G3:medium dosage;phase II G4:placebo;phase II G5:high dosage;phase II G6:placebo;phase II H1:low dosage;phase II H1:placebo;phase II H3:medium dosage;phase II H4:placebo;phase II H5:high dosage;phase II H6:placebo;phase II M1:low dosage;phase II M2:placebo;phase II M3:medium dosage;phase II M4:placebo;phase II M5:high dosage;phase II M6:placebo;</t>
  </si>
  <si>
    <t>Incidence of adverse reactions/events;</t>
  </si>
  <si>
    <t>http://www.chictr.org.cn/showproj.aspx?proj=53003</t>
  </si>
  <si>
    <t>Henan Provincial Center for Disease Control and Prevention</t>
  </si>
  <si>
    <t>ChiCTR2000032459</t>
  </si>
  <si>
    <t>Phase I A1:24;Phase I A2:8;Phase I A3:24;Phase I A4:8;Phase I A5:24;Phase I A6:8;Phase I F1:24;Phase I F2:8;Phase I F3:24;Phase I F4:8;Phase I F5:24;Phase I F6:8;Phase I G1:24;Phase I G2:8;Phase I G3:24;Phase I G4:8;Phase I G5:24;Phase I G6:8;Phase I H1:</t>
  </si>
  <si>
    <t xml:space="preserve">Follow-up study of pregnancy outcomes  of novel coronavirus pneumonia (COVID-19) complicated in the first and second trimester                                                                                                                                                                                                                                                                                                                                                                                                                                                                                                                                                                                                                                                                                                                                                                                                                                                                                                                                                                                                                                                                                                                                                                                                                                                                                                                                                                                                                                                                                                                                                                                                                                                                                                                                                                                                                                                                                                                                                  </t>
  </si>
  <si>
    <t>Case series:Observation study, no intervention;</t>
  </si>
  <si>
    <t>Birth;</t>
  </si>
  <si>
    <t>http://www.chictr.org.cn/showproj.aspx?proj=53285</t>
  </si>
  <si>
    <t>ChiCTR2000032666</t>
  </si>
  <si>
    <t>Case series:6;</t>
  </si>
  <si>
    <t xml:space="preserve">Asymptomatic novel coronavirus pneumonia (COVID-19) patients Have Longer Treatment Cycle Than Mild and Moderate Patients                                                                                                                                                                                                                                                                                                                                                                                                                                                                                                                                                                                                                                                                                                                                                                                                                                                                                                                                                                                                                                                                                                                                                                                                                                                                                                                                                                                                                                                                                                                                                                                                                                                                                                                                                                                                                                                                                                                                                        </t>
  </si>
  <si>
    <t>asymptomatic versus mild and moderate confirmed COVID-19 patients:Nil;</t>
  </si>
  <si>
    <t>Treatment cycle;</t>
  </si>
  <si>
    <t>http://www.chictr.org.cn/showproj.aspx?proj=53228</t>
  </si>
  <si>
    <t>Department of Science and Technology of Guizhou Province</t>
  </si>
  <si>
    <t>ChiCTR2000032770</t>
  </si>
  <si>
    <t>asymptomatic versus mild and moderate confirmed COVID-19 patients:52;</t>
  </si>
  <si>
    <t xml:space="preserve">Epidemiological, clinical and prognosticated features of novel coronavirus pneumonia (COVID-19) in Zhuhai                                                                                                                                                                                                                                                                                                                                                                                                                                                                                                                                                                                                                                                                                                                                                                                                                                                                                                                                                                                                                                                                                                                                                                                                                                                                                                                                                                                                                                                                                                                                                                                                                                                                                                                                                                                                                                                                                                                                                                       </t>
  </si>
  <si>
    <t>chest CT;lung function;blood routine examination;liver function;renal function;heart function;clinical data;routine urine test;fecal routine test;blood clotting function;blood gas assay;Zung's self-rating anxiety scandal;Zung's self-rating depression scandal;DASS-21;diversity of microbe;</t>
  </si>
  <si>
    <t>http://www.chictr.org.cn/showproj.aspx?proj=51841</t>
  </si>
  <si>
    <t>Fifth Affiliated Hospital of Sun Yat-sen University</t>
  </si>
  <si>
    <t>ChiCTR2000032895</t>
  </si>
  <si>
    <t xml:space="preserve">A randomized controlled trial for the efficacy and safety of artemisinin-pipequine tablets in the treatment of the mild and common type novel coronavirus pneumonia (COVID-19) patients whose nCoV Nucleic acid did not turn negative after treated by hydroxychloroquine and Abidor                                                                                                                                                                                                                                                                                                                                                                                                                                                                                                                                                                                                                                                                                                                                                                                                                                                                                                                                                                                                                                                                                                                                                                                                                                                                                                                                                                                                                                                                                                                                                                                                                                                                                                                                                                                            </t>
  </si>
  <si>
    <t>Experimental group:Taking artemisinin-piperaquine;Control group:Symptomatic treatment with non-antiviral drugs;</t>
  </si>
  <si>
    <t>Tolerance;Viral load of nCoV;Blood routine;Immunological examination;Blood liver and kidney function test;Myocardial enzyme biochemical examination;ECG examination;Urine routine;body temperature;pulse;Breathe;blood pressure;CT examination of the lungs;</t>
  </si>
  <si>
    <t>http://www.chictr.org.cn/showproj.aspx?proj=53658</t>
  </si>
  <si>
    <t>Hongqi Hospital Affiliated to Mudangjiang Medical University</t>
  </si>
  <si>
    <t>ChiCTR2000032915</t>
  </si>
  <si>
    <t>Experimental group:120;Control group:120;</t>
  </si>
  <si>
    <t xml:space="preserve">COVID-19 related obstetric and neonatal outcome study (CRONOS) - CRONOS                                                                                                                                                                                                                                                                                                                                                                                                                                                                                                                                                                                                                                                                                                                                                                                                                                                                                                                                                                                                                                                                                                                                                                                                                                                                                                                                                                                                                                                                                                                                                                                                                                                                                                                                                                                                                                                                                                                                                                                                         </t>
  </si>
  <si>
    <t>Intervention 1: Medical history, clinical data of Covid-19 positive pregnant women will be collected during pregnancy, delivery, of the neonate and during childbed.</t>
  </si>
  <si>
    <t>Trying to identify the risk/risk factors for bad outcome of Covid-19 infection during pregnancy for mother and baby until the end of the puerperium (6 weeks postpartum).</t>
  </si>
  <si>
    <t>http://www.drks.de/DRKS00021208</t>
  </si>
  <si>
    <t>German Clinical Trials Register</t>
  </si>
  <si>
    <t>observational</t>
  </si>
  <si>
    <t>Allocation: Single arm study;. Masking: Open (masking not used). Control: Uncontrolled/Single arm. Assignment: Single (group). Study design purpose: Prognosis;</t>
  </si>
  <si>
    <t>Vorstand der Deutschen Gesellschaft fÃ¼r Perinatale Medizin (DGPM) e.V.c/o Conventus Congressmanagement &amp; Marketing GmbH</t>
  </si>
  <si>
    <t>no minimum age</t>
  </si>
  <si>
    <t>no maximum age</t>
  </si>
  <si>
    <t>DRKS00021208</t>
  </si>
  <si>
    <t xml:space="preserve">Prospective gas chromatographic and spectrometric analysis of the exhalation of healthy test persons and of SARS-CoV2 infected patients as well as  of patients suffering from COVID-19 at the Klinikum Dortmund - SpectrOVID19                                                                                                                                                                                                                                                                                                                                                                                                                                                                                                                                                                                                                                                                                                                                                                                                                                                                                                                                                                                                                                                                                                                                                                                                                                                                                                                                                                                                                                                                                                                                                                                                                                                                                                                                                                                                                                                 </t>
  </si>
  <si>
    <t>Intervention 1: 5-10ml of the exahaltion of SARS-CoV2 infected as well as of patients suffering from COVID-19 are collected from the oral portion of the exhalation as well as from the nasal part; the probes are analyzed with the BreathSpecÂ®, a specifically designed gas chromatography&lt;br&gt;the exhalation of healthy test persons, negatively tested for the SARS-CoV2, will be taken as controls</t>
  </si>
  <si>
    <t>identification of a characteristic index of SARS-CoV2 in the gas chromatography / ionic motility spectrometer</t>
  </si>
  <si>
    <t>http://www.drks.de/DRKS00021399</t>
  </si>
  <si>
    <t>Allocation: Single arm study;. Masking: Open (masking not used). Control: Uncontrolled/Single arm. Assignment: Single (group). Study design purpose: Screening;</t>
  </si>
  <si>
    <t>Klinik fÃ¼r Neurochirurgie Klinikum Dortmund</t>
  </si>
  <si>
    <t>1 Years</t>
  </si>
  <si>
    <t>99 Years</t>
  </si>
  <si>
    <t>DRKS00021399</t>
  </si>
  <si>
    <t xml:space="preserve">Registry of hospitalized pediatric Patients mit SARS-CoV-2 infection (COVID-19)                                                                                                                                                                                                                                                                                                                                                                                                                                                                                                                                                                                                                                                                                                                                                                                                                                                                                                                                                                                                                                                                                                                                                                                                                                                                                                                                                                                                                                                                                                                                                                                                                                                                                                                                                                                                                                                                                                                                                                                                 </t>
  </si>
  <si>
    <t>Intervention 1: All pediatric hospitals in Germany are asked to Report hospitalized patients &lt;18 yo with SARS-CoV-2 infection via an online eCRF. The data will be obtained prospectively from March 2020 to December 2021&lt;br&gt;Following items are included in the eCRF&lt;br&gt;sex&lt;br&gt;Age&lt;br&gt;date of hospitalization&lt;br&gt;source of infection&lt;br&gt;comorbidities&lt;br&gt;immunosuppressive medication&lt;br&gt;lenght of stay&lt;br&gt;PICU Admission&lt;br&gt;respiratory Support&lt;br&gt;NO-Inhalation&lt;br&gt;ECMO&lt;br&gt;antiviral medication&lt;br&gt;NSAID therapy&lt;br&gt;Outcome</t>
  </si>
  <si>
    <t>http://www.drks.de/DRKS00021506</t>
  </si>
  <si>
    <t>Allocation: Other;. Masking: Open (masking not used). Control: Other. Assignment: Other. Study design purpose: Other;</t>
  </si>
  <si>
    <t>UniversitÃ¤tsklinikum Carl Gustav Carus</t>
  </si>
  <si>
    <t>DRKS00021506</t>
  </si>
  <si>
    <t xml:space="preserve">Prevalence of COVID-19 in Children in Baden-WÃ¼rttemberg - COVID-19 BaWÃ¼                                                                                                                                                                                                                                                                                                                                                                                                                                                                                                                                                                                                                                                                                                                                                                                                                                                                                                                                                                                                                                                                                                                                                                                                                                                                                                                                                                                                                                                                                                                                                                                                                                                                                                                                                                                                                                                                                                                                                                                                         </t>
  </si>
  <si>
    <t>Intervention 1: Nasal/throat swab, blood sample, color sheet</t>
  </si>
  <si>
    <t>http://www.drks.de/DRKS00021521</t>
  </si>
  <si>
    <t>Zentrum fÃ¼r Infektionskrankheiten</t>
  </si>
  <si>
    <t>10 Years</t>
  </si>
  <si>
    <t>DRKS00021521</t>
  </si>
  <si>
    <t xml:space="preserve">Hydroxychloroquine efficacy in preventing SARS-CoV-2 infection and CoVid-19 disease severity during pregnancy                                                                                                                                                                                                                                                                                                                                                                                                                                                                                                                                                                                                                                                                                                                                                                                                                                                                                                                                                                                                                                                                                                                                                                                                                                                                                                                                                                                                                                                                                                                                                                                                                                                                                                                                                                                                                                                                                                                                                                   </t>
  </si>
  <si>
    <t>&lt;br&gt;Trade Name: Dolquine&lt;br&gt;Pharmaceutical Form: Tablet&lt;br&gt;INN or Proposed INN: HYDROXYCHLOROQUINE SULFATE&lt;br&gt;CAS Number: 747-36-4&lt;br&gt;Other descriptive name: HYDROXYCHLOROQUINE SULFATE&lt;br&gt;Concentration unit: mg milligram(s)&lt;br&gt;Concentration type: equal&lt;br&gt;Concentration number: 200-&lt;br&gt;Pharmaceutical form of the placebo: Tablet&lt;br&gt;Route of administration of the placebo: Oral use&lt;br&gt;&lt;br&gt;</t>
  </si>
  <si>
    <t>https://www.clinicaltrialsregister.eu/ctr-search/search?query=eudract_number:2020-001587-29</t>
  </si>
  <si>
    <t>EU Clinical Trials Register</t>
  </si>
  <si>
    <t>Interventional clinical trial of medicinal product</t>
  </si>
  <si>
    <t xml:space="preserve">Controlled: yes
Randomised: yes
Open: no
Single blind: no
Double blind: yes
Parallel group: no
Cross over: no
Other: no
If controlled, specify comparator, Other Medicinial Product: no
Placebo: yes
Other: no
Number of treatment arms in the trial: 6
</t>
  </si>
  <si>
    <t>Barcelona Institute for Global Health (ISGlobal)</t>
  </si>
  <si>
    <t>Authorised</t>
  </si>
  <si>
    <t>EUCTR2020-001587-29-ES</t>
  </si>
  <si>
    <t xml:space="preserve">Human pharmacology (Phase I): no
Therapeutic exploratory (Phase II): no
Therapeutic confirmatory - (Phase III): no
Therapeutic use (Phase IV): yes
</t>
  </si>
  <si>
    <t xml:space="preserve">The effect of  NOSCOVID on pulmonary &amp; other clinical manifestations of COVID-19 patients                                                                                                                                                                                                                                                                                                                                                                                                                                                                                                                                                                                                                                                                                                                                                                                                                                                                                                                                                                                                                                                                                                                                                                                                                                                                                                                                                                                                                                                                                                                                                                                                                                                                                                                                                                                                                                                                                                                                                                                       </t>
  </si>
  <si>
    <t>Intervention 1: Intervention group: Treatment group which received Noscapine   mg, tds. Intervention 2: Control group: Group receiving Placebo with no API.</t>
  </si>
  <si>
    <t>Cough. Timepoint: Daily. Method of measurement: Clinical finding.;O2 Saturation. Timepoint: daily. Method of measurement: Pulse Oximeter.;Radiographic features Findings. Timepoint: Before/After. Method of measurement: Radiography- CT SCAN.</t>
  </si>
  <si>
    <t>http://en.irct.ir/trial/46576</t>
  </si>
  <si>
    <t>IRCT</t>
  </si>
  <si>
    <t>Iran (Islamic Republic of)</t>
  </si>
  <si>
    <t>interventional</t>
  </si>
  <si>
    <t>Randomization: Not randomized, Blinding: Double blinded, Placebo: Not used, Assignment: Parallel, Purpose: Treatment, Blinding description: In this study  patients,  nurse , supervisor and researcher don't know which group of patients will use  the medicine.
Physician and clinicians team know about the drug and group who use the drug.</t>
  </si>
  <si>
    <t>Qazvin University of Medical Sciences</t>
  </si>
  <si>
    <t>2 years</t>
  </si>
  <si>
    <t>no limit</t>
  </si>
  <si>
    <t>IRCT20160625028622N1</t>
  </si>
  <si>
    <t xml:space="preserve">Comparison of the effectiveness of standard treatment with stand treatment plus Vitamin A in treatment in covid19 patients                                                                                                                                                                                                                                                                                                                                                                                                                                                                                                                                                                                                                                                                                                                                                                                                                                                                                                                                                                                                                                                                                                                                                                                                                                                                                                                                                                                                                                                                                                                                                                                                                                                                                                                                                                                                                                                                                                                                                      </t>
  </si>
  <si>
    <t>Intervention 1: Intervention group:25000 IU vitamin A per day for ten days, the plus, the standard national treatment for COVID 19. Intervention 2: Control group: the standard national treatment for COVID19 ,and placebo.</t>
  </si>
  <si>
    <t>Body temperature. Timepoint: before the start of the intervention and 10 days after the supplement Vitamin A. Method of measurement: Measureing body temperature with a thermometer through the mouth.;Blood oxygen saturation percentage. Timepoint: Before and ten days after starting treatment. Method of measurement: Pulse oximeter.;Cough rate. Timepoint: Before and ten days after starting treatment. Method of measurement: Physical examination.;C-Reactive Protein (CRP) Test rate. Timepoint: Before and ten days after starting treatment. Method of measurement: Laboratory.;Complete blood count (CBC) Rate. Timepoint: Before and ten days after starting treatment. Method of measurement: Laboratory.;Creat. Rate. Timepoint: Before and ten days after starting treatment. Method of measurement: Laboratory.;Lymphocytes Rate. Timepoint: Before and ten days after starting treatment. Method of measurement: Laboratory.;Erythrocyte Sedimentation Rate (ESR) rate. Timepoint: Before and ten days after starting treatment. Method of measurement: Laboratory.;Number of breaths. Timepoint: Before and ten days after starting treatment. Method of measurement: Physical examination.;The pH of the blood. Timepoint: Before and ten days after starting treatment. Method of measurement: Laboratory.;Creatine phosphokinase (CPK) rate. Timepoint: Before and ten days after starting treatment. Method of measurement: Laboratory.;Lactate Dehydrogenase (LDH) rate. Timepoint: Before and ten days after starting treatment. Method of measurement: Laboratory.;Liver function tests rate. Timepoint: Before and ten days after starting treatment. Method of measurement: Laboratory.</t>
  </si>
  <si>
    <t>http://en.irct.ir/trial/46974</t>
  </si>
  <si>
    <t>Iran (Islamic Republic of);Iran (Islamic Republic of)</t>
  </si>
  <si>
    <t>Randomization: Randomized, Blinding: Double blinded, Placebo: Used, Assignment: Parallel, Purpose: Treatment, Randomization description: At the beginning of the study, an evaluator examines the criteria for entering the study of patients, and if there are conditions for entering the study, using the table of random numbers, patients will be assigned to the experimental and control group. And this process will continue until the formation of two equal groups of 70 people, Blinding description: In this study, patients, laboratory technicians,  radiologists, and therapists who will be responsible for prescribing the drug, receiving the sample and completing the questionnaire, as well as the researcher responsible for evaluating the results and statistically analyzing the treatment group will blind patients. Were, and will not know the intervention group. The physicians responsible for prescribing medication will not be blind. vitamin A and placebo were purchased from the same factory</t>
  </si>
  <si>
    <t>Saveh University of Medical Sciences</t>
  </si>
  <si>
    <t>1 year</t>
  </si>
  <si>
    <t>75 years</t>
  </si>
  <si>
    <t>IRCT20180520039738N2</t>
  </si>
  <si>
    <t xml:space="preserve">Maternal and perinatal outcomes of pandemic COVID-19 in pregnancy                                                                                                                                                                                                                                                                                                                                                                                                                                                                                                                                                                                                                                                                                                                                                                                                                                                                                                                                                                                                                                                                                                                                                                                                                                                                                                                                                                                                                                                                                                                                                                                                                                                                                                                                                                                                                                                                                                                                                                                                               </t>
  </si>
  <si>
    <t>&lt;br&gt;                Research design:&lt;br&gt;                This cohort study will use the UK Obstetric Surveillance System (UKOSS) to identify women hospitalized with pandemic novel coronavirus infection in pregnancy throughout a 6-month period. Participants will receive their usual management and information will be collected subsequently, detailing their treatment and outcomes. Research participants will not be contacted directly and no personally identifiable information (names, addresses or dates of birth will be collected.&lt;br&gt;&lt;br&gt;                Cohort identification:&lt;br&gt;                Infected women will be identified through the UKOSS network of nominated reporting clinicians in each consultant-led maternity unit in the UK. Nominated reporting clinicians will be asked to report all pregnant women with confirmed pandemic novel coronavirus infection admitted to their unit. In view of the need for rapid and ongoing data analysis and production of guidance, we will use a specific web-based rapid reporting and data collection system for this study to enable UKOSS nominated clinicians to report cases as they occur. In addition, nominated clinicians will be sent a standard UKOSS reporting card each month to further enhance case ascertainment.&lt;br&gt;&lt;br&gt;                Comparison group identification:&lt;br&gt;                Information about comparison women will be obtained from previously conducted UKOSS studies. Previous UKOSS studies have collected detailed demographic, pregnancy and delivery information about a cohort of over 1200 women giving birth in the UK identified from the same hospitals as infected women. This pragmatic approach has been adopted to allow risk factors for severe outcomes of pandemic influenza or novel coronavirus to be identified while minimizing the data collection burden on</t>
  </si>
  <si>
    <t>Incidence of pandemic COVID-19 in pregnancy assessed as proportion of pregnant women hospitalised with confirmed COVID-19 disease per 100,000 maternities during the study period</t>
  </si>
  <si>
    <t>http://isrctn.com/ISRCTN40092247</t>
  </si>
  <si>
    <t>ISRCTN</t>
  </si>
  <si>
    <t>United Kingdom</t>
  </si>
  <si>
    <t>Observational cohort study (Other)</t>
  </si>
  <si>
    <t>University of Oxford</t>
  </si>
  <si>
    <t>ISRCTN40092247</t>
  </si>
  <si>
    <t xml:space="preserve">Pregnancy and Neonatal Outcomes in COVID-19: a global registry of women with suspected COVID-19 or confirmed SARS-CoV-2 infection in pregnancy and their neonates; understanding natural history to guide treatment and prevention                                                                                                                                                                                                                                                                                                                                                                                                                                                                                                                                                                                                                                                                                                                                                                                                                                                                                                                                                                                                                                                                                                                                                                                                                                                                                                                                                                                                                                                                                                                                                                                                                                                                                                                                                                                                                                              </t>
  </si>
  <si>
    <t>The study will form a global disease registry linked with other national data sources for women with suspected COVID-19 or confirmed SARS-CoV-2 in pregnancy and their neonates. Investigators can register their interest to add data to the registry through the web page (https://pan-covid.org). Once registered they will be asked to provide confirmation of their local approval, which will allow data entry. Data will be collected from 01/01/2020 to 31/03/2021 on miscarriage, pre-term delivery, fetal growth restriction and neonatal outcomes, to assess the effect of a SARS-CoV-2 infection.</t>
  </si>
  <si>
    <t>http://isrctn.com/ISRCTN68026880</t>
  </si>
  <si>
    <t>Argentina;Australia;Austria;Belgium;Bosnia and Herzegovina;Brazil;Canada;Chile;Colombia;Czech Republic;Ecuador;Egypt;Estonia;Germany;Greece;Guatemala;Hungary;India;Indonesia;Ireland;Israel;Italy;Japan;Latvia;Lebanon;Malta;Mexico;Netherlands;Nigeria;Peru;Portugal;Qatar;Romania;Russian Federation;South Africa;Spain;Thailand;Tunisia;Uganda;United Arab Emirates;United Kingdom;United States of America</t>
  </si>
  <si>
    <t>Observational pregnancy register  (Prevention)</t>
  </si>
  <si>
    <t>Imperial College London</t>
  </si>
  <si>
    <t>ISRCTN68026880</t>
  </si>
  <si>
    <t xml:space="preserve">ExtraCorporeal Membrane Oxygenation for 2019 novel Coronavirus Acute Respiratory Disease - ECMOCARD Study                                                                                                                                                                                                                                                                                                                                                                                                                                                                                                                                                                                                                                                                                                                                                                                                                                                                                                                                                                                                                                                                                                                                                                                                                                                                                                                                                                                                                                                                                                                                                                                                                                                                                                                                                                                                                                                                                                                                                                       </t>
  </si>
  <si>
    <t>https://upload.umin.ac.jp/cgi-open-bin/ctr_e/ctr_view.cgi?recptno=R000045268</t>
  </si>
  <si>
    <t>JPRN</t>
  </si>
  <si>
    <t>Japan,Asia(except Japan),Australia,Europe</t>
  </si>
  <si>
    <t>Not selected Not selected</t>
  </si>
  <si>
    <t>Critical Care Research Group
The Prince Charles Hospital</t>
  </si>
  <si>
    <t>1years-old</t>
  </si>
  <si>
    <t>100years-old</t>
  </si>
  <si>
    <t>JPRN-UMIN000039686</t>
  </si>
  <si>
    <t>Not applicable</t>
  </si>
  <si>
    <t>Development of a Simple, Fast and Portable Recombinase Aided Amplification (RAA) Assay for 2019-nCoV</t>
  </si>
  <si>
    <t>Detection sensitivity is greater than 95%;Detection specificity is greater than 95%</t>
  </si>
  <si>
    <t>https://clinicaltrials.gov/show/NCT04245631</t>
  </si>
  <si>
    <t>1 Year</t>
  </si>
  <si>
    <t>90 Years</t>
  </si>
  <si>
    <t>A Multicenter Observational Study About the Clinical Characteristics and Long-term Prognosis of 2019-nCoV Infection in Children</t>
  </si>
  <si>
    <t>The cure rate of 2019-nCoV.;The improvement rate of 2019-nCoV.;The incidence of long-term adverse outcomes.</t>
  </si>
  <si>
    <t>https://clinicaltrials.gov/show/NCT04270383</t>
  </si>
  <si>
    <t>Beijing Children's Hospital</t>
  </si>
  <si>
    <t>Not recruiting</t>
  </si>
  <si>
    <t>NCT04270383</t>
  </si>
  <si>
    <t>Phase I/II Multicenter Trial of Lentiviral Minigene Vaccine (LV-SMENP) of Covid-19 Coronavirus</t>
  </si>
  <si>
    <t>Clinical improvement based on the 7-point scale;Lower Murray lung injury score</t>
  </si>
  <si>
    <t>https://clinicaltrials.gov/show/NCT04276896</t>
  </si>
  <si>
    <t xml:space="preserve">Intervention model: Single Group Assignment. Primary purpose: Treatment. Masking: None (Open Label). </t>
  </si>
  <si>
    <t>Shenzhen Geno-Immune Medical Institute</t>
  </si>
  <si>
    <t>6 Months</t>
  </si>
  <si>
    <t>80 Years</t>
  </si>
  <si>
    <t>Phase 1/Phase 2</t>
  </si>
  <si>
    <t>A Multicenter Observational Study of the Perinatal-neonatal Population With or With Risk of COVID-19 in China</t>
  </si>
  <si>
    <t>The death of newborns with COVID-19;The SARS-CoV-2 infection of neonates born to mothers with COVID-19</t>
  </si>
  <si>
    <t>https://clinicaltrials.gov/show/NCT04279899</t>
  </si>
  <si>
    <t>28 Days</t>
  </si>
  <si>
    <t>NCT04279899</t>
  </si>
  <si>
    <t>Safety and Immunity Evaluation of A Covid-19 Coronavirus Artificial Antigen Presenting Cell Vaccine</t>
  </si>
  <si>
    <t>Frequency of vaccine events;Frequency of serious vaccine events;Proportion of subjects with positive T cell response</t>
  </si>
  <si>
    <t>https://clinicaltrials.gov/show/NCT04299724</t>
  </si>
  <si>
    <t>Clinical Characteristics of Coronavirus Disease 2019 (COVID-19) in Pregnancy: The Italian Registry on Coronavirus in Pregnancy</t>
  </si>
  <si>
    <t>https://clinicaltrials.gov/show/NCT04315870</t>
  </si>
  <si>
    <t>Observational [Patient Registry]</t>
  </si>
  <si>
    <t>50 Years</t>
  </si>
  <si>
    <t>https://clinicaltrials.gov/show/NCT04319016</t>
  </si>
  <si>
    <t>Microbiologic evidence of infection</t>
  </si>
  <si>
    <t>https://clinicaltrials.gov/show/NCT04321174</t>
  </si>
  <si>
    <t xml:space="preserve">Allocation: Randomized. Intervention model: Parallel Assignment. Primary purpose: Prevention. Masking: Single (Outcomes Assessor). </t>
  </si>
  <si>
    <t>Darrell Tan</t>
  </si>
  <si>
    <t>18 Months</t>
  </si>
  <si>
    <t>PRIORITY (Pregnancy Coronavirus Outcomes Registry)</t>
  </si>
  <si>
    <t>Other: Pregnant women under investigation for Coronavirus or diagnosed with COVID-19;Other: Postpartum women under investigation for Coronavirus or diagnosed with COVID-19</t>
  </si>
  <si>
    <t>Clinical presentation;Disease prognosis outcomes;Pregnancy outcomes;Obstetric outcomes;Neonatal outcomes;Modes of transmission of COVID-19</t>
  </si>
  <si>
    <t>https://clinicaltrials.gov/show/NCT04323839</t>
  </si>
  <si>
    <t>13 Years</t>
  </si>
  <si>
    <t>Clinical Characteristics and Outcomes of Children Potentially Infected by Severe Acute Respiratory Distress Syndrome (SARS)-CoV-2 Presenting to Pediatric Emergency Departments</t>
  </si>
  <si>
    <t>Other: Exposure (not intervention) - SARS-CoV-2 infection</t>
  </si>
  <si>
    <t>Clinical characteristics of children with SARS-CoV-2;Factors associated with severe COVID-19 outcomes</t>
  </si>
  <si>
    <t>https://clinicaltrials.gov/show/NCT04330261</t>
  </si>
  <si>
    <t>University of Calgary</t>
  </si>
  <si>
    <t>NCT04330261</t>
  </si>
  <si>
    <t>Application of Iron Chelator (Desferal) to Reduce the Severity of COVID-19 Manifestations</t>
  </si>
  <si>
    <t>Drug: Deferoxamine;Drug: Deferoxamine</t>
  </si>
  <si>
    <t>Mortality rate;Mortality rate</t>
  </si>
  <si>
    <t>https://clinicaltrials.gov/show/NCT04333550</t>
  </si>
  <si>
    <t>Iran, Islamic Republic of;Iran, Islamic Republic of</t>
  </si>
  <si>
    <t xml:space="preserve">Allocation: Randomized. Intervention model: Parallel Assignment. Primary purpose: Treatment. Masking: Double (Participant, Investigator). </t>
  </si>
  <si>
    <t>Kermanshah University of Medical Sciences</t>
  </si>
  <si>
    <t>3 Years</t>
  </si>
  <si>
    <t>NCT04333550</t>
  </si>
  <si>
    <t>COVID-19 in Hospitalised Norwegian Children - Risk Factors, Outcomes and Immunology</t>
  </si>
  <si>
    <t>Risk Factors for severe infection;Immunulogical mechanisms;Long term outcome</t>
  </si>
  <si>
    <t>https://clinicaltrials.gov/show/NCT04335773</t>
  </si>
  <si>
    <t>University Hospital, Akershus</t>
  </si>
  <si>
    <t>NCT04335773</t>
  </si>
  <si>
    <t>Prevalence of positivity of COVID-19 virus measured by rt-PCR</t>
  </si>
  <si>
    <t>https://clinicaltrials.gov/show/NCT04336761</t>
  </si>
  <si>
    <t>Determination Of Physical Activity, Sleep And Stress Level Of Pregnant Women In The Covid-19 Quarantine Period</t>
  </si>
  <si>
    <t>Other: Survey</t>
  </si>
  <si>
    <t>International Physical Activity Questionnaire;Pittsburgh Sleep Quality Index;Perceived Stress Scale;Numerical Pain Rating Scale</t>
  </si>
  <si>
    <t>https://clinicaltrials.gov/show/NCT04336787</t>
  </si>
  <si>
    <t>Istanbul KÃ¼ltÃ¼r University</t>
  </si>
  <si>
    <t>NCT04336787</t>
  </si>
  <si>
    <t>Covid-19 Pediatric Observatory</t>
  </si>
  <si>
    <t>Other: hospitalized children with Covid19</t>
  </si>
  <si>
    <t>Percentage of children with severe or critical form.</t>
  </si>
  <si>
    <t>https://clinicaltrials.gov/show/NCT04336956</t>
  </si>
  <si>
    <t>Centre Hospitalier Intercommunal Creteil</t>
  </si>
  <si>
    <t>NCT04336956</t>
  </si>
  <si>
    <t>Postnatal Outcomes of Covid 19 Positive Mothers Newborns</t>
  </si>
  <si>
    <t>Other: newborns from covid 19 positive mothers</t>
  </si>
  <si>
    <t>Evaluation of apgar status of newborns from covid 19 positive mothers</t>
  </si>
  <si>
    <t>https://clinicaltrials.gov/show/NCT04337320</t>
  </si>
  <si>
    <t>Kanuni Sultan Suleyman Training and Research Hospital</t>
  </si>
  <si>
    <t>15 Minutes</t>
  </si>
  <si>
    <t>NCT04337320</t>
  </si>
  <si>
    <t>Clinical and Immunological Characterisation of COVID-19 in Children, Adolescents and Adults</t>
  </si>
  <si>
    <t>Other: this study is non- interventional</t>
  </si>
  <si>
    <t>Clinical course of COVID-19;Analysis of development of antibodies to SARS-CoV-2;Estimation of viral load;Detection of viral coinfections;Measurement of cytokine and chemokine response;Characterisation of virus-host-interaction;Identification of disease patterns in proteome;Analysis of change in lymphocyte subtypes;Analysis of histological changes in severe lung disease;Detection of bacterial coinfections</t>
  </si>
  <si>
    <t>https://clinicaltrials.gov/show/NCT04341168</t>
  </si>
  <si>
    <t>University Hospital of Cologne</t>
  </si>
  <si>
    <t>NCT04341168</t>
  </si>
  <si>
    <t>Mental Health Assessment Among Community Member During the Covid-19 Pandemic in Indonesia</t>
  </si>
  <si>
    <t>Depression;Anxiety symptoms;Stress related problems;Behavior and emotional problem among children and adolescents</t>
  </si>
  <si>
    <t>https://clinicaltrials.gov/show/NCT04343664</t>
  </si>
  <si>
    <t>Indonesia</t>
  </si>
  <si>
    <t>Tjhin Wiguna</t>
  </si>
  <si>
    <t>4 Years</t>
  </si>
  <si>
    <t>NCT04343664</t>
  </si>
  <si>
    <t>Retrospective Study From November 2019 -Febrauary 2020 on Severe Respiratory Illness to Access the Presence or Absence of COVID-19 in Patients Samples by Real-time PcR</t>
  </si>
  <si>
    <t>https://clinicaltrials.gov/show/NCT04346056</t>
  </si>
  <si>
    <t>Observational Study of Follow-up of Hospitalized Patients Diagnosed With COVID-19 to Evaluate the Effectiveness of the Drug Treatment Used to Treat This Disease. COVID-19 Registry</t>
  </si>
  <si>
    <t>Drug: Patients with the treatment agains COVID19</t>
  </si>
  <si>
    <t>Effectiveness of current drug treatments for hospitalized patients with SARS-CoV-2 infection (COVID-19 patients) in routine clinical practice;Effectiveness of current drug treatments for hospitalized patients with SARS-CoV-2 infection (COVID-19 patients) in routine clinical practice;Effectiveness of current drug treatments for hospitalized patients with SARS-CoV-2 infection (COVID-19 patients) in routine clinical practice</t>
  </si>
  <si>
    <t>https://clinicaltrials.gov/show/NCT04347278</t>
  </si>
  <si>
    <t>Instituto de InvestigaciÃ³n MarquÃ©s de Valdecilla</t>
  </si>
  <si>
    <t>100 Years</t>
  </si>
  <si>
    <t>NCT04347278</t>
  </si>
  <si>
    <t>Seroprevalence of SARS-Cov-2 Antibodies in Children - a Prospective Multicentre Cohort Study</t>
  </si>
  <si>
    <t>Diagnostic Test: Covid-19 Antibody testing (IgG and IgM)</t>
  </si>
  <si>
    <t>Immunoglobulins (G and M) to SARS-Cov2 in plasma</t>
  </si>
  <si>
    <t>https://clinicaltrials.gov/show/NCT04347408</t>
  </si>
  <si>
    <t>Queen's University, Belfast</t>
  </si>
  <si>
    <t>2 Years</t>
  </si>
  <si>
    <t>15 Years</t>
  </si>
  <si>
    <t>NCT04347408</t>
  </si>
  <si>
    <t>Birth Experience During COVID-19 Confinement (Confinement and Fostering Intrapartum Care)</t>
  </si>
  <si>
    <t>Other: Self-administered questionnaires</t>
  </si>
  <si>
    <t>"Labor Agentry Scale questionnaire" score in immediate post-partum (duration of hospital stay)</t>
  </si>
  <si>
    <t>https://clinicaltrials.gov/show/NCT04348929</t>
  </si>
  <si>
    <t xml:space="preserve">Allocation: Non-Randomized. Intervention model: Parallel Assignment. Primary purpose: Screening. Masking: None (Open Label). </t>
  </si>
  <si>
    <t>Central Hospital, Nancy, France</t>
  </si>
  <si>
    <t>NCT04348929</t>
  </si>
  <si>
    <t>Covid-19 in Patients With Chronic Inflammatory Rheumatism, Auto-immune or Auto-inflammatory Rare and Non-rare Diseases : a Retrospective Multicenter Observational Study</t>
  </si>
  <si>
    <t>Proportion of patients presenting a severe form of covid-19 requiring an intensive care unit admission or leading to death</t>
  </si>
  <si>
    <t>https://clinicaltrials.gov/show/NCT04353609</t>
  </si>
  <si>
    <t>NCT04353609</t>
  </si>
  <si>
    <t>COVID-19 Anticoagulation in Children - Thromboprophlaxis (COVAC-TP) Trial</t>
  </si>
  <si>
    <t>Drug: Enoxaparin Prefilled Syringe [Lovenox]</t>
  </si>
  <si>
    <t>Safety of in-hospital thromboprophylaxis</t>
  </si>
  <si>
    <t>https://clinicaltrials.gov/show/NCT04354155</t>
  </si>
  <si>
    <t xml:space="preserve">Intervention model: Single Group Assignment. Primary purpose: Prevention. Masking: None (Open Label). </t>
  </si>
  <si>
    <t>Neil Goldenberg</t>
  </si>
  <si>
    <t>NCT04354155</t>
  </si>
  <si>
    <t>Randomized Trial Evaluating Effect of Outpatient Hydroxychloroquine on Reducing Hospital Admissions in Pregnant Women With SARS-CoV-2 Infection: HyPreC Trial</t>
  </si>
  <si>
    <t>Drug: hydroxychloroquine sulfate 200 MG;Drug: Placebo oral tablet</t>
  </si>
  <si>
    <t>COVID-19-related hospital admissions</t>
  </si>
  <si>
    <t>https://clinicaltrials.gov/show/NCT04354441</t>
  </si>
  <si>
    <t xml:space="preserve">Allocation: Randomized. Intervention model: Parallel Assignment. Primary purpose: Treatment. Masking: Quadruple (Participant, Care Provider, Investigator, Outcomes Assessor). </t>
  </si>
  <si>
    <t>Sir Mortimer B. Davis - Jewish General Hospital</t>
  </si>
  <si>
    <t>NCT04354441</t>
  </si>
  <si>
    <t>Prevalence and Impact of SARS-COV-2 Infection in Pregnant Women, Fetuses and Newborns</t>
  </si>
  <si>
    <t>Diagnostic Test: identify SARS-CoV-2 infection by serology;Biological: collection of biological samples</t>
  </si>
  <si>
    <t>Seroprevalence or Number of women who are positive for SARS-CoV-2 in parturient woman</t>
  </si>
  <si>
    <t>https://clinicaltrials.gov/show/NCT04355234</t>
  </si>
  <si>
    <t>Assistance Publique - HÃ´pitaux de Paris</t>
  </si>
  <si>
    <t>NCT04355234</t>
  </si>
  <si>
    <t>Seroprevalence and Antibody Profiling Against SARS-CoV2 in Children and Their Parents</t>
  </si>
  <si>
    <t>Biological: serology test;Diagnostic Test: NG Biotech;Biological: nasopharyngeal swab;Biological: rectal swab;Biological: saliva sample</t>
  </si>
  <si>
    <t>Seroconversion against SARS-CoV2 in children of the Parisian area</t>
  </si>
  <si>
    <t>https://clinicaltrials.gov/show/NCT04355533</t>
  </si>
  <si>
    <t xml:space="preserve">Allocation: Non-Randomized. Intervention model: Single Group Assignment. Primary purpose: Diagnostic. Masking: None (Open Label). </t>
  </si>
  <si>
    <t>17 Years</t>
  </si>
  <si>
    <t>NCT04355533</t>
  </si>
  <si>
    <t>A Comparison of 3D and 2D Telemedicine: Communication During Covid 19</t>
  </si>
  <si>
    <t>Other: 3D Telemedicine;Other: 2D Telemedicine</t>
  </si>
  <si>
    <t>University Hospitals of North Northway questionnaire;Mental effort rating scale</t>
  </si>
  <si>
    <t>https://clinicaltrials.gov/show/NCT04359225</t>
  </si>
  <si>
    <t xml:space="preserve">Allocation: Randomized. Intervention model: Crossover Assignment. Primary purpose: Other. Masking: Triple (Participant, Investigator, Outcomes Assessor). </t>
  </si>
  <si>
    <t>NHS Greater Glasgow and Clyde</t>
  </si>
  <si>
    <t>95 Years</t>
  </si>
  <si>
    <t>NCT04359225</t>
  </si>
  <si>
    <t>Assessment of Obstetric, Fetal and Neonatal Risks and Vertical SARS-CoV-2 Transmission During COVID-19 Pandemic by Creation and Analysis of a Biological and Tissue Collection of Pregnancy Outcomes</t>
  </si>
  <si>
    <t>Diagnostic Test: COVID 19 diagnostic test by PCR</t>
  </si>
  <si>
    <t>number of positive COVID-19 women</t>
  </si>
  <si>
    <t>https://clinicaltrials.gov/show/NCT04360811</t>
  </si>
  <si>
    <t xml:space="preserve">Allocation: Non-Randomized. Intervention model: Parallel Assignment. Primary purpose: Other. Masking: None (Open Label). </t>
  </si>
  <si>
    <t>University Hospital, Toulouse</t>
  </si>
  <si>
    <t>NCT04360811</t>
  </si>
  <si>
    <t>A Prospective, Randomized, Double-Masked, Placebo-Controlled Trial of High-Titer COVID-19 Convalescent Plasma (HT-CCP) for the Treatment of Hospitalized Patients With COVID-19 of Moderate Severity</t>
  </si>
  <si>
    <t>Biological: High-Titer COVID-19 Convalescent Plasma (HT-CCP);Biological: Standard Plasma (FFP)</t>
  </si>
  <si>
    <t>Modified WHO Ordinal Scale (MOS) score</t>
  </si>
  <si>
    <t>https://clinicaltrials.gov/show/NCT04361253</t>
  </si>
  <si>
    <t>Brigham and Women's Hospital</t>
  </si>
  <si>
    <t>12 Months</t>
  </si>
  <si>
    <t>NCT04361253</t>
  </si>
  <si>
    <t>Clinical and Immunologic Impact of SARS-CoV-2 in Hospitalized Pregnant Women and Neonates in Argentina</t>
  </si>
  <si>
    <t>Vertical transmission;Neonatal protection due to maternal antibodies</t>
  </si>
  <si>
    <t>https://clinicaltrials.gov/show/NCT04362956</t>
  </si>
  <si>
    <t>Argentina</t>
  </si>
  <si>
    <t>Fundacion Infant</t>
  </si>
  <si>
    <t>NCT04362956</t>
  </si>
  <si>
    <t>Efficacy Evaluation of Hydroxychloroquine Azithromycin in the Treatment of COVID-19 in Pregnant Women: an Open-label Randomized Clinical Trial</t>
  </si>
  <si>
    <t>Drug: Hydroxychloroquine and azithromycin treatment;Other: conventional management of patients</t>
  </si>
  <si>
    <t>Percentage of patients with a negative RT-PCR test result to COVID-19</t>
  </si>
  <si>
    <t>https://clinicaltrials.gov/show/NCT04365231</t>
  </si>
  <si>
    <t xml:space="preserve">Allocation: Randomized. Intervention model: Parallel Assignment. Primary purpose: Treatment. Masking: None (Open Label). </t>
  </si>
  <si>
    <t>Psychological Impact of the Lockdown on Patients Giving Birth During the COVID-19 Epidemic</t>
  </si>
  <si>
    <t>Behavioral: psychological assessment</t>
  </si>
  <si>
    <t>Proportion of patients with postpartum depression defined by an EPDS score &gt;12;Proportion of patients with postpartum depression defined by an EPDS score &gt;12</t>
  </si>
  <si>
    <t>https://clinicaltrials.gov/show/NCT04366817</t>
  </si>
  <si>
    <t xml:space="preserve">Allocation: N/A. Intervention model: Single Group Assignment. Primary purpose: Prevention. Masking: None (Open Label). </t>
  </si>
  <si>
    <t>NCT04366817</t>
  </si>
  <si>
    <t>European/Euro-ELSO Survey on Adult and Neonatal/ Pediatric COVID Patients in ECMO</t>
  </si>
  <si>
    <t>Age;Gender;Weight;Height;BMI;Pre-existing pulmonary disease y/n;Main co-morbidities y/n;Date of signs of COVID-19 infection;Date of positive swab;Pre-ECMO length of hospital stay;Pre-ECMO length of ICU stay;Pre-ECMO length of mechanical ventilation days;Use of antibiotics;Use of anti-viral treatment;Use of second line treatment;Indications for ECMO-implant;Type of ECMO-implant;Type of access;Date of ECMO implant;ECMO blood flow rate;ECMO gas flow rate;ECMO configuration change;Date of ECMO configuration change;New ECMO configuration;Indications for ECMO configuration change;Ventilator setting on ECMO;Anticoagulation during ECMO;Frequency of ECMO circuit change;ECMO complications;ECMO Weaning;ICU discharge;Main cause of death;Type of discharge;Alive/deceased</t>
  </si>
  <si>
    <t>https://clinicaltrials.gov/show/NCT04366921</t>
  </si>
  <si>
    <t>Austria;Belgium;Czechia;Denmark;France;Germany;Greece;Hungary;Israel;Italy;Lithuania;Netherlands;Poland;Portugal;Russian Federation;Spain;Sweden;Switzerland;United Kingdom;Austria;Belgium;Czechia;Denmark;France;Germany;Greece;Hungary;Israel;Italy;Lithuania;Netherlands;Poland;Portugal;Russian Federation;Spain;Sweden;Switzerland;United Kingdom</t>
  </si>
  <si>
    <t>Maastricht University Medical Center</t>
  </si>
  <si>
    <t>NCT04366921</t>
  </si>
  <si>
    <t>International Registry of Coronavirus Exposure in Pregnancy (IRCEP)</t>
  </si>
  <si>
    <t>Other: Tested for SARS-CoV-2 (regardless of the result);Other: Clinical diagnosis of COVID-19 by a health care professional</t>
  </si>
  <si>
    <t>Pregnancy outcomes;Birth outcomes;Birth outcomes;Birth outcomes</t>
  </si>
  <si>
    <t>https://clinicaltrials.gov/show/NCT04366986</t>
  </si>
  <si>
    <t>Pregistry</t>
  </si>
  <si>
    <t>Impact of Giving Birth During the Covid 19 Pandemia on Postnatal Women's Depression</t>
  </si>
  <si>
    <t>Other: Assessment of postnatal depression using the the Edinburgh questionnaire between 4 and 6 weeks after delivery</t>
  </si>
  <si>
    <t>Report postnatal depression between 4 of 6 weeks during the covid 19 pandemia</t>
  </si>
  <si>
    <t>https://clinicaltrials.gov/show/NCT04368208</t>
  </si>
  <si>
    <t>Poitiers University Hospital</t>
  </si>
  <si>
    <t>NCT04368208</t>
  </si>
  <si>
    <t>Obstetric and Perinatal Outcomes of Women With COVID-19: A Prospective Cohort Study</t>
  </si>
  <si>
    <t>Behavioral: Examine the impact of COVID-19 during pregnancy;Behavioral: Examine the impact of COVID-19 during pregnancy</t>
  </si>
  <si>
    <t>Compare the complications rates;Compare the complications rates</t>
  </si>
  <si>
    <t>https://clinicaltrials.gov/show/NCT04369859</t>
  </si>
  <si>
    <t>Assistance Publique Hopitaux De Marseille</t>
  </si>
  <si>
    <t>NCT04369859</t>
  </si>
  <si>
    <t>Tocilizumab in Hospitalized Cancer Patients With Coronavirus 2019 (SARS-CoV-2) and Severe Complications of Coronavirus Disease 19 (COVID-19)</t>
  </si>
  <si>
    <t>Biological: Tocilizumab;Biological: Tocilizumab</t>
  </si>
  <si>
    <t>Frequency of response;Length of time from level of care to step down level of care;Survival;Frequency of response;Length of time from level of care to step down level of care;Survival</t>
  </si>
  <si>
    <t>https://clinicaltrials.gov/show/NCT04370834</t>
  </si>
  <si>
    <t xml:space="preserve">Allocation: N/A. Intervention model: Single Group Assignment. Primary purpose: Other. Masking: None (Open Label). </t>
  </si>
  <si>
    <t>Characteristics and outcomes of acute respiratory infections due to COVID-19 in children.;Clinical risk factors of acute respiratory infection due to COVID-19 in children.</t>
  </si>
  <si>
    <t>https://clinicaltrials.gov/show/NCT04371315</t>
  </si>
  <si>
    <t>24 Years</t>
  </si>
  <si>
    <t>Molecular etiology of host susceptibility to severe COVID-19</t>
  </si>
  <si>
    <t>https://clinicaltrials.gov/show/NCT04371432</t>
  </si>
  <si>
    <t>National Human Genome Research Institute (NHGRI)</t>
  </si>
  <si>
    <t>Prophylactic Benefit of Hydroxychloroquine in COVID-19 Cases With Mild to Moderate Symptoms and in Healthcare Workers With High Exposure Risk (PREVENT)</t>
  </si>
  <si>
    <t>Drug: Hydroxychloroquine Sulfate</t>
  </si>
  <si>
    <t>Time to reach normal body temperature;Development of COVID-19 symptoms during HCQ preventive therapy in staff</t>
  </si>
  <si>
    <t>https://clinicaltrials.gov/show/NCT04371926</t>
  </si>
  <si>
    <t xml:space="preserve">Allocation: Randomized. Intervention model: Parallel Assignment. Primary purpose: Prevention. Masking: Single (Investigator). </t>
  </si>
  <si>
    <t>Texas Cardiac Arrhythmia Research Foundation</t>
  </si>
  <si>
    <t>85 Years</t>
  </si>
  <si>
    <t>NCT04371926</t>
  </si>
  <si>
    <t>Effect of COVID-19 Pandemic on Pediatric Cancer Care</t>
  </si>
  <si>
    <t>pediatric cancer care pattern during COVID 19 pandemic</t>
  </si>
  <si>
    <t>https://clinicaltrials.gov/show/NCT04374838</t>
  </si>
  <si>
    <t>South Egypt Cancer Institute</t>
  </si>
  <si>
    <t>NCT04374838</t>
  </si>
  <si>
    <t>Hospital Registry of Acute Myocarditis: Evolution of the Proportion of Positive SARS-COV-2 Cases During the Covid-19 Pandemic, Case Characteristics and Prognoses</t>
  </si>
  <si>
    <t>Diagnostic Test: Performing routine care (clinical and paraclinical tests);Diagnostic Test: Examinations for the research:</t>
  </si>
  <si>
    <t>Evolution of the proportion of positive SARS-COV-2 cases.</t>
  </si>
  <si>
    <t>https://clinicaltrials.gov/show/NCT04375748</t>
  </si>
  <si>
    <t>NCT04375748</t>
  </si>
  <si>
    <t>Risk Factors for Anxiety and Depression Among Pregnant Women During the COVID-19 Pandemic - a Web-based Cross-sectional Survey</t>
  </si>
  <si>
    <t>Anxiety;Depression</t>
  </si>
  <si>
    <t>https://clinicaltrials.gov/show/NCT04377412</t>
  </si>
  <si>
    <t>United States;Albania;Australia;Czechia;France;Germany;Hong Kong;Israel;Italy;Lebanon;Norway;Poland;Spain;Sweden;Taiwan;Albania;Australia;Czechia;France;Germany;Hong Kong;Israel;Italy;Lebanon;Norway;Poland;Spain;Sweden;Taiwan;United States</t>
  </si>
  <si>
    <t>Zelazna Medical Centre, LLC</t>
  </si>
  <si>
    <t>CONCOR-KIDS: A Randomized, Multicentered, Open-label Phase 2 Clinical Trial of the Safety and Efficacy of Human Coronavirus-immune Convalescent Plasma for the Treatment of COVID-19 Disease in Hospitalized Children</t>
  </si>
  <si>
    <t>Clinical recovery</t>
  </si>
  <si>
    <t>https://clinicaltrials.gov/show/NCT04377568</t>
  </si>
  <si>
    <t>The Hospital for Sick Children</t>
  </si>
  <si>
    <t>Safety and Pharmacokinetics of Human Convalescent Plasma in High Risk Children Exposed or Infected With SARS-CoV-2</t>
  </si>
  <si>
    <t>Safety of treatment with high-titer anti-SARS-CoV-2 plasma as assessed by adverse events</t>
  </si>
  <si>
    <t>https://clinicaltrials.gov/show/NCT04377672</t>
  </si>
  <si>
    <t xml:space="preserve">Allocation: N/A. Intervention model: Single Group Assignment. Primary purpose: Treatment. Masking: None (Open Label). </t>
  </si>
  <si>
    <t>1 Month</t>
  </si>
  <si>
    <t>Incidence of Covid-19 in School Children During the Pandemic Period in Nice</t>
  </si>
  <si>
    <t>evaluation of the prevalence of positive real-time-polymerase chain reaction (rt-PCR) in school children during the pandemic period in Nice</t>
  </si>
  <si>
    <t>https://clinicaltrials.gov/show/NCT04377737</t>
  </si>
  <si>
    <t xml:space="preserve">Allocation: N/A. Intervention model: Single Group Assignment. Primary purpose: Diagnostic. Masking: None (Open Label). </t>
  </si>
  <si>
    <t>Neurologic Manifestations of COVID 19 in Children</t>
  </si>
  <si>
    <t>Other: Observational study only</t>
  </si>
  <si>
    <t>Frequency of neurologic manifestations of COVID 19 among pediatric patients requiring hospital admission for confirmed or presumed COVID 19</t>
  </si>
  <si>
    <t>https://clinicaltrials.gov/show/NCT04379089</t>
  </si>
  <si>
    <t>University of Pittsburgh</t>
  </si>
  <si>
    <t>NCT04379089</t>
  </si>
  <si>
    <t>Patient Living With Type 1 Diabetes' Experience During the COVID-19 Pandemic in Quebec</t>
  </si>
  <si>
    <t>Other: Online survey</t>
  </si>
  <si>
    <t>Self-reported acute diabetes complication</t>
  </si>
  <si>
    <t>https://clinicaltrials.gov/show/NCT04384471</t>
  </si>
  <si>
    <t>McGill University</t>
  </si>
  <si>
    <t>NCT04384471</t>
  </si>
  <si>
    <t>''(COVID-19) and Anxiety and Depressive Symptoms in Pregnant Women"</t>
  </si>
  <si>
    <t>Behavioral: covid-19 positive pregnant women</t>
  </si>
  <si>
    <t>Evaluation of depression and anxiety score changes of covid-19 positive pregnants</t>
  </si>
  <si>
    <t>https://clinicaltrials.gov/show/NCT04384887</t>
  </si>
  <si>
    <t>NCT04384887</t>
  </si>
  <si>
    <t>Post-traumatic Stress Disorder;Anxiety and Depression</t>
  </si>
  <si>
    <t>https://clinicaltrials.gov/show/NCT04385238</t>
  </si>
  <si>
    <t>Demographics and Outcomes of Pregnant COVID 19 Positive Women in a Community Health System</t>
  </si>
  <si>
    <t>https://clinicaltrials.gov/show/NCT04385914</t>
  </si>
  <si>
    <t>Incidence of neonatal COVID-19;Incidence of vertically transmitted COVID-19</t>
  </si>
  <si>
    <t>https://clinicaltrials.gov/show/NCT04386109</t>
  </si>
  <si>
    <t>29 Days</t>
  </si>
  <si>
    <t>Assessing the Safety of Pregnancy In the CoRonavirus pandEmic: a Nationwide Prospective Study</t>
  </si>
  <si>
    <t>Prevalence of SARS-CoV-2 infection throughout pregnancy in women;Incidence of SARS-CoV-2 infection throughout pregnancy in women</t>
  </si>
  <si>
    <t>https://clinicaltrials.gov/show/NCT04388605</t>
  </si>
  <si>
    <t>Evaluation of Pregnant Women Diagnosed With COVID-19 Using Carol Postpartum Sexual Function and Dyspareunia Scale</t>
  </si>
  <si>
    <t>Evaluation of pregnant women diagnosed with COVID-19 using Carol Postpartum Sexual Function and Dyspareunia Scale</t>
  </si>
  <si>
    <t>https://clinicaltrials.gov/show/NCT04389489</t>
  </si>
  <si>
    <t>NCT04389489</t>
  </si>
  <si>
    <t>Evaluation of Pregnant Women Diagnosed With COVID-19 With "Post-operative Recovery Index" and "Prenatal Care Satisfaction and Patient Expectations Scale"</t>
  </si>
  <si>
    <t>Evaluation of pregnant women diagnosed with COVID-19 with "Post-operative Recovery Index" and "Prenatal Care Satisfaction and Patient Expectations Scale"</t>
  </si>
  <si>
    <t>https://clinicaltrials.gov/show/NCT04389515</t>
  </si>
  <si>
    <t>NCT04389515</t>
  </si>
  <si>
    <t>Assessment of D-dimer Levels in Pregnant Women Diagnosed With COVID-19</t>
  </si>
  <si>
    <t>Other: Blood D-dimer assay</t>
  </si>
  <si>
    <t>Compare D-dimer values of COVID-19 patients and healthy pregnant women</t>
  </si>
  <si>
    <t>https://clinicaltrials.gov/show/NCT04389554</t>
  </si>
  <si>
    <t>NCT04389554</t>
  </si>
  <si>
    <t xml:space="preserve">COVID-19 during pregnancy: a prospective observational cohort                                                                                                                                                                                                                                                                                                                                                                                                                                                                                                                                                                                                                                                                                                                                                                                                                                                                                                                                                                                                                                                                                                                                                                                                                                                                                                                                                                                                                                                                                                                                                                                                                                                                                                                                                                                                                                                                                                                                                                                                                   </t>
  </si>
  <si>
    <t>None</t>
  </si>
  <si>
    <t>https://trialregister.nl/trial/8485</t>
  </si>
  <si>
    <t>Netherlands Trial Register</t>
  </si>
  <si>
    <t>The Netherlands</t>
  </si>
  <si>
    <t xml:space="preserve">
                        Randomized: No, 
                        Masking: None, 
                        Control: Not applicable, 
                        Group: undefined, 
                        Type: Single arm
</t>
  </si>
  <si>
    <t>MÃ¡xima MC</t>
  </si>
  <si>
    <t>NL8485</t>
  </si>
  <si>
    <t xml:space="preserve">Randomized, pragmatic, open study evaluating Hydroxychloroquine for prevention of Hospitalization and Respiratory Complications in outpatients with confirmed or presumptive diagnosis of Infection by (COVID-19)                                                                                                                                                                                                                                                                                                                                                                                                                                                                                                                                                                                                                                                                                                                                                                                                                                                                                                                                                                                                                                                                                                                                                                                                                                                                                                                                                                                                                                                                                                                                                                                                                                                                                                                                                                                                                                                               </t>
  </si>
  <si>
    <t>Group 1 - Hydroxychloroquine, 400 mg 12/12h, oral, on the first day followed by Hydroxychloroquine, 400 mg once daily, oral for  6 days, totaling 7 days of treatment - 650 patients &lt;br&gt;&lt;br&gt;Grupo 2 - Control - 650 patients;Drug;Hydroxychloroquine</t>
  </si>
  <si>
    <t>Clinically assess efficacy for the presence of uncontrolled asthma after 5 or more days of medication initiation through telephone contact by trained staff;Assess need for hospitalization due to a COVID-19 compatible cause within 30 days after hospitalization through telephone contact by a trained professional, as it is believed that 90% of hospital admissions due to SARS-Cov2 occur within the first 15 sick days. The outcome period of 30 days was chosen to capture the 10% of the remaining hospitalizations, which are outliers, which will happen between 15 and 30 days of illness.</t>
  </si>
  <si>
    <t>http://www.ensaiosclinicos.gov.br/rg/RBR-3cbs3w/</t>
  </si>
  <si>
    <t>REBEC</t>
  </si>
  <si>
    <t>Brazil</t>
  </si>
  <si>
    <t>Intervention</t>
  </si>
  <si>
    <t>Treatment clinical trial, Phase III, prospective randomized-controlled, open, multicentre, national, parallel with two arms</t>
  </si>
  <si>
    <t>EMS FarmacÃªutica  - HortolÃ¢ndia, SP, Brazil</t>
  </si>
  <si>
    <t>RBR-3cbs3w</t>
  </si>
  <si>
    <t xml:space="preserve">Evaluation of the use of Hydroxychlorochine in patients with discrete form of Covid-19: randomized clinical trial                                                                                                                                                                                                                                                                                                                                                                                                                                                                                                                                                                                                                                                                                                                                                                                                                                                                                                                                                                                                                                                                                                                                                                                                                                                                                                                                                                                                                                                                                                                                                                                                                                                                                                                                                                                                                                                                                                                                                               </t>
  </si>
  <si>
    <t>1. Control group - 15 participants&lt;br&gt;The Control group will receive proper COVID19 treatment but will not receive hydroxychloroquine, chloroquine, azithromycin, or another macrolide.&lt;br&gt;PT-BR&lt;br&gt;EN&lt;br&gt;2. G1 - 15 participants&lt;br&gt;This group will receive proper COVID19 treatment and hydroxychloroquine 400mg + azithromycin 500mg bid D0, orally, or enterally, and the following days, hydroxychloroquine 400mg + azithromycin 500mg once each, orally, or enterally, for 10 days or negative PCR, what comes first. &lt;br&gt;3. G2 - 15 participants&lt;br&gt;This group will receive proper COVID19 treatment and hydroxychloroquine 200mg + azithromycin 500mg bid D0, orally, or enterally, and the following days, hydroxychloroquine 200mg + azithromycin 500mg once each, orally, or enterally, for 10 days or negative PCR, what comes first.;Drug;Hydroxychloroquine;Azithromycin</t>
  </si>
  <si>
    <t>Negative viral load; RT-PCR was taken from a negative oropharynx swab; the RT-PCR value must be literally zero (0) for the patient to be considered cured</t>
  </si>
  <si>
    <t>http://www.ensaiosclinicos.gov.br/rg/RBR-3k4wxb/</t>
  </si>
  <si>
    <t>Randomized, open, controlled, three arms treatment clinical trial</t>
  </si>
  <si>
    <t>Hospital Santo AntÃ´nio - Sinop, MT, Brazil</t>
  </si>
  <si>
    <t>18Y</t>
  </si>
  <si>
    <t>RBR-3k4wxb</t>
  </si>
  <si>
    <t xml:space="preserve">The role of early acute renal support in the prognosis of patients diagnosed of COVID 19: a randomized clinical trial                                                                                                                                                                                                                                                                                                                                                                                                                                                                                                                                                                                                                                                                                                                                                                                                                                                                                                                                                                                                                                                                                                                                                                                                                                                                                                                                                                                                                                                                                                                                                                                                                                                                                                                                                                                                                                                                                                                                                           </t>
  </si>
  <si>
    <t>When renal acute support is indicated, patients will be submitted to a block randomization process through the Randomization.com website and allocated into 2 groups: Early Indication Group: indication of RAS regardless of acute kidney injury (AKI) stage; Standard indication Group: RAS indication when the presence of demand and renal capacity imbalance is identified. Within each group a second randomization will be performed: Prolonged Intermittent Hemodialysis: characterized by blood and dialysate flows of 200 mL / min and 300 mL / min, respectively, and duration of 6 hours; Continuous venovenous hemodialysis (HDC): defined as a 24-hour continuous treatment that uses blood and dialysate flows between 100-150 mL / min and 1000-1500 mL / hour, respectively. Regional anticoagulation will be performed with 4% trisodium citrate and M100 hemofilter will be used.;Procedure/surgery;Dialysis</t>
  </si>
  <si>
    <t>http://www.ensaiosclinicos.gov.br/rg/RBR-3rdhgm/</t>
  </si>
  <si>
    <t>Trial, randomized-controlled, single-masked, parallel, two arm trial</t>
  </si>
  <si>
    <t>Departamento de ClÃ­nica MÃ©dica da Faculdade de Medicina de Botucatu - Botucatu, SP, Brazil</t>
  </si>
  <si>
    <t>RBR-3rdhgm</t>
  </si>
  <si>
    <t xml:space="preserve">Evaluation of patients treated by telemedicine in the Covid-19 pandemic in Brazil_x000D_
in a medical clinic in the supplementary health sector in SÃ£o Paulo, Brazil - : MAZZEI MEDICAL CENTER                                                                                                                                                                                                                                                                                                                                                                                                                                                                                                                                                                                                                                                                                                                                                                                                                                                                                                                                                                                                                                                                                                                                                                                                                                                                                                                                                                                                                                                                                                                                                                                                                                                                                                                                                                                                                                                                                        </t>
  </si>
  <si>
    <t>Initial sample size 90 people, which was divided into four groups&lt;br&gt;Group 1: Asymptomatic patients, no drug intervention was performed&lt;br&gt;Group 2: Patients with mild symptoms did not undergo any specific drug intervention&lt;br&gt;Group 3: Patients with moderate symptoms were prescribed hydroxychloroquine associated with azithromycin&lt;br&gt;Group 4: Serious patients referred to hospital treatment;Drug;Chloroquine;Hydroxychloroquine;Azithromycin</t>
  </si>
  <si>
    <t>Better results with reduced morbidity and mortality with treatment proposed by telemedicine, score of clinical improvement of patients who followed the drug protocol.</t>
  </si>
  <si>
    <t>http://www.ensaiosclinicos.gov.br/rg/RBR-658khm/</t>
  </si>
  <si>
    <t>Non-randomized controlled parallel open-label clinical trial with 4 arms.</t>
  </si>
  <si>
    <t>Centro Medico Mazzei - Sao Paulo, SP, Brazil</t>
  </si>
  <si>
    <t>RBR-658khm</t>
  </si>
  <si>
    <t xml:space="preserve">Clinical Trial using N-acetylcysteine for treatment of 2019-nCoV Pneumonia                                                                                                                                                                                                                                                                                                                                                                                                                                                                                                                                                                                                                                                                                                                                                                                                                                                                                                                                                                                                                                                                                                                                                                                                                                                                                                                                                                                                                                                                                                                                                                                                                                                                                                                                                                                                                                                                                                                                                                                                      </t>
  </si>
  <si>
    <t>A total of 140 (one hundred and forty) patients diagnosed with severe acute respiratory syndrome will be invited to participate in the study, and, after signing the informed consent form, they will be randomized into two groups, which will be treated according to the protocol : Control Group (70 patients): will receive intravenous infusion in peripheral venous access of Placebo (Glucose 5% 100mL) in 20h (single dose). Intervention Group (70 patients): will receive intravenous infusion in peripheral venous access of N acetylcysteine in a total dose of 300 mg / kg, with the first dose being 200 mg / kg in 4 hours and the second dose 100 mg / kg in 16 hours ( Single dose). Serum tests (30mL of blood from peripheral venous access) and arterial blood gases will be collected from all patients. Patients will be monitored daily by reviewing medical records and clinical data will be recorded on a RedCap form.;Drug;Clinical Trial;Medical Examination</t>
  </si>
  <si>
    <t>Reduction in in-hospital mortality in 5%, verified by medical record analysis, in patients receiving N-acetylcysteine compared to the group receiving Placebo</t>
  </si>
  <si>
    <t>http://www.ensaiosclinicos.gov.br/rg/RBR-8969zg/</t>
  </si>
  <si>
    <t>Clinical trial, single-center, randomized, placebo-controlled, double-blind.</t>
  </si>
  <si>
    <t>Universidade de SÃ£o Paulo - SÃ£o Paulo, SP, Brazil</t>
  </si>
  <si>
    <t>RBR-8969zg</t>
  </si>
  <si>
    <t xml:space="preserve">Open and controlled trial of hydroxychloroquine and azytromicyn use to prevent complications in patients infected by new coronavirus (COVID-19): a randomized controlled trial - Brazil COVID Coalition I Trial                                                                                                                                                                                                                                                                                                                                                                                                                                                                                                                                                                                                                                                                                                                                                                                                                                                                                                                                                                                                                                                                                                                                                                                                                                                                                                                                                                                                                                                                                                                                                                                                                                                                                                                                                                                                                                                                 </t>
  </si>
  <si>
    <t>1. Control group - 210 participants&lt;br&gt;Control group will recieve proper COVID19 treatment but will not recieve hydroxychloroquine, chloroquine, azythromicyn or other macrolide.&lt;br&gt;&lt;br&gt;2. HCQA - 210 participants&lt;br&gt;HCQA group will recieve proper COVID19 treatment and hydroxychloroquine 400mg + azythromicyn 500mg once a day, oral, enteral or intravenous, for 7 days&lt;br&gt;&lt;br&gt;3. HCQ - 210 participants&lt;br&gt;HCQ group will recieve proper COVID19 treatment, and hydroxychloroquine 400mg once a day, oral, enteral or intravenous, for 7 days;Drug;Hydroxychloroquine;Azithromycin</t>
  </si>
  <si>
    <t>http://www.ensaiosclinicos.gov.br/rg/RBR-9d8z6m/</t>
  </si>
  <si>
    <t>Hospital do CoraÃ§Ã£o - SÃ£o Paulo, SP, Brazil</t>
  </si>
  <si>
    <t>RBR-9d8z6m</t>
  </si>
  <si>
    <t>REGISTRATION DATE</t>
  </si>
  <si>
    <t>Date of trial registration</t>
  </si>
  <si>
    <t>SOURCE REGISTER</t>
  </si>
  <si>
    <t>Original trial registry</t>
  </si>
  <si>
    <t>MINIMUM AGE</t>
  </si>
  <si>
    <t>MAXIMUM AGE</t>
  </si>
  <si>
    <t>Trial identifier; registry-specific</t>
  </si>
  <si>
    <t>ENROLMENT DATE</t>
  </si>
  <si>
    <t>TARGET SIZE</t>
  </si>
  <si>
    <t>Tree Map Design</t>
  </si>
  <si>
    <t>Count of Article Type</t>
  </si>
  <si>
    <t>WHO ICTRP</t>
  </si>
  <si>
    <t>English</t>
  </si>
  <si>
    <t>J Med Virol</t>
  </si>
  <si>
    <t>Int J Gynaecol Obstet</t>
  </si>
  <si>
    <t>JAMA</t>
  </si>
  <si>
    <t>Iran</t>
  </si>
  <si>
    <t>Tree Map of Percent of Articles by Article Type (Hover Over Chart for Detail)</t>
  </si>
  <si>
    <t>Peer-reviewed</t>
  </si>
  <si>
    <t>Netherlands</t>
  </si>
  <si>
    <t>J Pediatric Infect Dis Soc</t>
  </si>
  <si>
    <t>J Pediatr Gastroenterol Nutr</t>
  </si>
  <si>
    <t>Lancet Child Adolesc Health</t>
  </si>
  <si>
    <t>Japan</t>
  </si>
  <si>
    <t>Clin Infect Dis</t>
  </si>
  <si>
    <t>Mexico</t>
  </si>
  <si>
    <t>SPECIAL INTEREST AREA</t>
  </si>
  <si>
    <t xml:space="preserve">Has the threat of SARS COVID-19 increased influenza vaccination rates in pregnant women?                                                                                                                                                                                                                                                                                                                                                                                                                                                                                                                                                                                                                                                                                                                                                                                                                                                                                                                                                                                                                                                                                                                                                                                                                                                                                                                                                                                                                                                                                                                                                                                                                                                                                                                                                                                                                                                                                                                                                                                        </t>
  </si>
  <si>
    <t>Effect of covid pandemic on rates of infleunza vaccination in pregnant women. Outcome group are pregnant women delivering after the announcement by WHO of the global pandemic. Part A is an audit of vaccination rates. Part B is a survey study, participants answer a 5minute questionnaire addressing factors why they did or did not receive vaccination. Single observation at delivery.</t>
  </si>
  <si>
    <t>Inclusion criteria: Pregnant women who deliver a baby at greater than 20 weeks gestation</t>
  </si>
  <si>
    <t>Exclusion criteria: Age &lt;16 years_x000D_&lt;br&gt;Miscarriage &lt;20 weeks pregnancy</t>
  </si>
  <si>
    <t>https://anzctr.org.au/ACTRN12620000593932.aspx</t>
  </si>
  <si>
    <t>Purpose: Natural history;Duration: Cross-sectional;Selection: Convenience sample;Timing: Both;</t>
  </si>
  <si>
    <t>Professor Julie Quinlivan</t>
  </si>
  <si>
    <t>ACTRN12620000593932</t>
  </si>
  <si>
    <t>Maternal-Foetal Transmission of COVID-19</t>
  </si>
  <si>
    <t xml:space="preserve">Pregnant women/CU5 </t>
  </si>
  <si>
    <t>Diagnostic Test: Diagnosis of SARS-Cov2 by RT-PCR and : IgG, Ig M derologies in the amniotoc fluid, the blood cord and the placenta</t>
  </si>
  <si>
    <t xml:space="preserve">_x000D_&lt;br&gt;        Inclusion Criteria:_x000D_&lt;br&gt;_x000D_&lt;br&gt;          -  All pregnant women SARS-Cov-2 positive during the pregnancy_x000D_&lt;br&gt;_x000D_&lt;br&gt;          -  Informed consent obtained_x000D_&lt;br&gt;_x000D_&lt;br&gt;          -  18 years to 48 years_x000D_&lt;br&gt;_x000D_&lt;br&gt;        Exclusion Criteria:_x000D_&lt;br&gt;_x000D_&lt;br&gt;          -  Pregnant women without SARS-Cov-2 infection ( PCR test and or serologies negatives)_x000D_&lt;br&gt;_x000D_&lt;br&gt;          -  curatorship patients._x000D_&lt;br&gt;_x000D_&lt;br&gt;          -  Refusal to participate to the study_x000D_&lt;br&gt;      </t>
  </si>
  <si>
    <t>COVID-19 by positive PCR in cord blood and / or positive serologies</t>
  </si>
  <si>
    <t>https://clinicaltrials.gov/show/NCT04395924</t>
  </si>
  <si>
    <t>Centre Hospitalier RÃ©gional d'OrlÃ©ans</t>
  </si>
  <si>
    <t>48 Years</t>
  </si>
  <si>
    <t>NCT04395924</t>
  </si>
  <si>
    <t>Characteristics of COVID-19 Infection Among PREGnant Women</t>
  </si>
  <si>
    <t>Other: COVID-19 positive via testing</t>
  </si>
  <si>
    <t xml:space="preserve">_x000D_&lt;br&gt;        Inclusion Criteria:_x000D_&lt;br&gt;_x000D_&lt;br&gt;          -  &gt;18 years-old_x000D_&lt;br&gt;_x000D_&lt;br&gt;          -  Pregnant women admitted to obstetric units (Labor and Delivery, Antepartum High Risk_x000D_&lt;br&gt;             Pregnancy, pre-operative obstetric related surgeries as Cesarean or Cerclage) of Inova_x000D_&lt;br&gt;             Health System hospitals_x000D_&lt;br&gt;_x000D_&lt;br&gt;        Exclusion Criteria:_x000D_&lt;br&gt;_x000D_&lt;br&gt;        - Pregnant women not tested for COVID-19_x000D_&lt;br&gt;      </t>
  </si>
  <si>
    <t>Asymptomatic COVID-19 positive pregnant women</t>
  </si>
  <si>
    <t>https://clinicaltrials.gov/show/NCT04398264</t>
  </si>
  <si>
    <t>Inova Health System</t>
  </si>
  <si>
    <t>NCT04398264</t>
  </si>
  <si>
    <t>Study of Viral Load and Maternal-fetal Serology in the Interpretation of the Vertical Transmission of SARS Cov-2 During Pregnancy</t>
  </si>
  <si>
    <t>Diagnostic Test: biological samples day of delivery</t>
  </si>
  <si>
    <t xml:space="preserve">_x000D_&lt;br&gt;        Inclusion Criteria:_x000D_&lt;br&gt;_x000D_&lt;br&gt;          -  pregnant woman_x000D_&lt;br&gt;_x000D_&lt;br&gt;          -  diagnosed with Sars Cov-2 during pregnancy_x000D_&lt;br&gt;_x000D_&lt;br&gt;          -  singleton or twin pregnancy_x000D_&lt;br&gt;_x000D_&lt;br&gt;          -  informed consent_x000D_&lt;br&gt;_x000D_&lt;br&gt;        Exclusion Criteria:_x000D_&lt;br&gt;_x000D_&lt;br&gt;          -  virological or serological samples not done the day of delivery_x000D_&lt;br&gt;      </t>
  </si>
  <si>
    <t>Vrological profile of newborns.;Immunological profile of newborns.</t>
  </si>
  <si>
    <t>https://clinicaltrials.gov/show/NCT04402918</t>
  </si>
  <si>
    <t>Centre Hospitalier Universitaire de Besancon</t>
  </si>
  <si>
    <t>NCT04402918</t>
  </si>
  <si>
    <t>Pregnat women</t>
  </si>
  <si>
    <t>Inclusion criteria: Pregnant women who tested positive on SARS-CoV-2, regardless of the presence or absence of any clinical symptoms</t>
  </si>
  <si>
    <t>Exclusion criteria: Women &lt;18 years old</t>
  </si>
  <si>
    <t>&lt;br&gt;                        Randomized: No, &lt;br&gt;                        Masking: None, &lt;br&gt;                        Control: Not applicable, &lt;br&gt;                        Group: undefined, &lt;br&gt;                        Type: Single arm&lt;br&gt;</t>
  </si>
  <si>
    <t>Phase II ,III Randomized Double Blind Parallel Arms Clinical Trial of Potential Role of Gum Arabic ( Acacia Senegal) as Immunomodulatory Agent Among COVID 19 Patients in Sudan</t>
  </si>
  <si>
    <t>Dietary Supplement: Acacia Senegal;Dietary Supplement: Pectin</t>
  </si>
  <si>
    <t xml:space="preserve">_x000D_&lt;br&gt;        Inclusion Criteria:_x000D_&lt;br&gt;_x000D_&lt;br&gt;          -  COVID 19 infected as proved by real time PCR (polymerase chain reaction) .( newly_x000D_&lt;br&gt;             diagnosed)_x000D_&lt;br&gt;_x000D_&lt;br&gt;        Exclusion Criteria:_x000D_&lt;br&gt;_x000D_&lt;br&gt;          -  Intubated patients on parental treatment_x000D_&lt;br&gt;      </t>
  </si>
  <si>
    <t>Mean change from baseline score of Immune Response to end of the trial ( Time Frame: up to 4 weeks );Mortality rate</t>
  </si>
  <si>
    <t>https://clinicaltrials.gov/show/NCT04381871</t>
  </si>
  <si>
    <t>Sudan</t>
  </si>
  <si>
    <t>Al-Neelain University</t>
  </si>
  <si>
    <t>5 Years</t>
  </si>
  <si>
    <t>NCT04381871</t>
  </si>
  <si>
    <t>Phase 2/Phase 3</t>
  </si>
  <si>
    <t>The Role of Honey and Nigella Sativa in the Management of COVID-19; A Randomized Controlled, Open-label, Add-on Trial in Lahore, Pakistan</t>
  </si>
  <si>
    <t>Drug: Honey;Drug: Nigella Sativa / Black Cumin;Drug: Placebos</t>
  </si>
  <si>
    <t xml:space="preserve">_x000D_&lt;br&gt;        Inclusion Criteria:_x000D_&lt;br&gt;_x000D_&lt;br&gt;          -  Confirmed SARS-CoV-2 (COVID-19) infection by a positive test result with SSC-2 score&gt;_x000D_&lt;br&gt;             5_x000D_&lt;br&gt;_x000D_&lt;br&gt;          -  Patients admitted in Corona center of Mayo Hospital_x000D_&lt;br&gt;_x000D_&lt;br&gt;        Exclusion Criteria:_x000D_&lt;br&gt;_x000D_&lt;br&gt;          -  Participants not giving consent._x000D_&lt;br&gt;_x000D_&lt;br&gt;          -  Pregnant and lactating females._x000D_&lt;br&gt;_x000D_&lt;br&gt;          -  History of allergy to any drug being administered in this study_x000D_&lt;br&gt;_x000D_&lt;br&gt;          -  Severely terminally ill patients_x000D_&lt;br&gt;_x000D_&lt;br&gt;          -  Patients on Nil Per Oral_x000D_&lt;br&gt;      </t>
  </si>
  <si>
    <t>Days required to get a positive COVID-19 PCR to negative;HRCT/ X-ray findings of disease progression;Severity of symptoms progression;Duration of Hospital Saty;30 day mortality</t>
  </si>
  <si>
    <t>https://clinicaltrials.gov/show/NCT04347382</t>
  </si>
  <si>
    <t>Pakistan</t>
  </si>
  <si>
    <t>Sohaib Ashraf</t>
  </si>
  <si>
    <t>NCT04347382</t>
  </si>
  <si>
    <t xml:space="preserve">Status of management of surgery in Beijing during COVID-19                                                                                                                                                                                                                                                                                                                                                                                                                                                                                                                                                                                                                                                                                                                                                                                                                                                                                                                                                                                                                                                                                                                                                                                                                                                                                                                                                                                                                                                                                                                                                                                                                                                                                                                                                                                                                                                                                                                                                                                                                      </t>
  </si>
  <si>
    <t>Inclusion criteria: All surgical emergency patients and gastrointestinal cancer patients in participating centers from 2020.1.1~2020.3.31.</t>
  </si>
  <si>
    <t>Exclusion criteria: None</t>
  </si>
  <si>
    <t>Surgery-related parameters;</t>
  </si>
  <si>
    <t>http://www.chictr.org.cn/showproj.aspx?proj=54015</t>
  </si>
  <si>
    <t>Beijing Friendship Hospital, Capital Medical University</t>
  </si>
  <si>
    <t>ChiCTR2000033198</t>
  </si>
  <si>
    <t>Case series:500;</t>
  </si>
  <si>
    <t xml:space="preserve">Associations between suboptimal health status  and Traditional Chinese Medicine constitution: an epidemiological study                                                                                                                                                                                                                                                                                                                                                                                                                                                                                                                                                                                                                                                                                                                                                                                                                                                                                                                                                                                                                                                                                                                                                                                                                                                                                                                                                                                                                                                                                                                                                                                                                                                                                                                                                                                                                                                                                                                                                          </t>
  </si>
  <si>
    <t>Health:None;Suboptimal health status:None;Recovered COVID-19 patients group:None;</t>
  </si>
  <si>
    <t xml:space="preserve">Inclusion criteria: 1. In accordance with the diagnostic criteria of suboptimal health status, health, and any disease of the disease; _x000D_&lt;br&gt;2. Gender unlimited, age unlimited;_x000D_&lt;br&gt;3. The subjects were informed and voluntarily signed the informed consent. </t>
  </si>
  <si>
    <t xml:space="preserve">Exclusion criteria: 1. Subjects who are taking part in other drugs clinical trials; _x000D_&lt;br&gt;2. Volunteers whom researchers believe not suitable for the clinical trail with other reasons; _x000D_&lt;br&gt;3. Hereditary disease; </t>
  </si>
  <si>
    <t>the score of Sub-Health Measurement Scale V1.0 (SHMS V1.0);the scores of the Constitution in Chinese Medicine Questionnaire (CCMQ);</t>
  </si>
  <si>
    <t>http://www.chictr.org.cn/showproj.aspx?proj=54000</t>
  </si>
  <si>
    <t>Southern Medical University</t>
  </si>
  <si>
    <t>ChiCTR2000033108</t>
  </si>
  <si>
    <t>Health:200;Suboptimal health status:200;Recovered COVID-19 patients group:200;</t>
  </si>
  <si>
    <t xml:space="preserve">Clinical study for rapid detection of novel coronavirus pneumonia (COVID-19) nucleic acid                                                                                                                                                                                                                                                                                                                                                                                                                                                                                                                                                                                                                                                                                                                                                                                                                                                                                                                                                                                                                                                                                                                                                                                                                                                                                                                                                                                                                                                                                                                                                                                                                                                                                                                                                                                                                                                                                                                                                                                       </t>
  </si>
  <si>
    <t>Gold Standard:1. Real-time RT-PCR of respiratory tract or blood samples was positive for the SARS-Cov-2;&lt;br&gt;2. Gene sequencing of respiratory or blood samples is highly homologous with SARS-Cov-2.;Index test:Nucleic&amp;#32;acid&amp;#32;test&amp;#32;for&amp;#32;sars-cov-2&amp;#32;virus&amp;#32;in&amp;#32;sputum&amp;#32;or&amp;#32;throat&amp;#32;swab&amp;#32;samples;</t>
  </si>
  <si>
    <t>Inclusion criteria: In reference to the novel coronavirus pneumonia diagnosis and treatment scheme, the following cases were included:_x000D_&lt;br&gt;(1) suspected covid-19 cases, cases released from isolation and discharged from hospital, and confirmed covid-19 cases with negative previous tests;_x000D_&lt;br&gt;(2) the age distribution of the enrolled population is representative.</t>
  </si>
  <si>
    <t>Exclusion criteria: Sample collection time or information is not clear;Insufficient test operation as a result of errors in sample size of samples; Found before operation test specimens preserved by the polluters;_x000D_&lt;br&gt;Statistics found that before any lack of original record the required information to a clinical study of cases, any doubt exists not sure the operation of the samples.</t>
  </si>
  <si>
    <t>COVID-19 nucleic acid;SEN, SPE, ACC, AUC of ROC;</t>
  </si>
  <si>
    <t>http://www.chictr.org.cn/showproj.aspx?proj=53845</t>
  </si>
  <si>
    <t>The Third People's Hospital of Hubei Province</t>
  </si>
  <si>
    <t>ChiCTR2000033104</t>
  </si>
  <si>
    <t>Target condition:670;Difficult condition:2</t>
  </si>
  <si>
    <t xml:space="preserve">The investigation of psychosocial stress status in juveniles during the pandemic of the novel coronavirus pneumonia (COVID-19)                                                                                                                                                                                                                                                                                                                                                                                                                                                                                                                                                                                                                                                                                                                                                                                                                                                                                                                                                                                                                                                                                                                                                                                                                                                                                                                                                                                                                                                                                                                                                                                                                                                                                                                                                                                                                                                                                                                                                  </t>
  </si>
  <si>
    <t>Inclusion criteria: the health juveniles</t>
  </si>
  <si>
    <t>Exclusion criteria: Consent of individuals and their guardians</t>
  </si>
  <si>
    <t>Post traumatic stress disorder self rating scale;Self rating Anxiety Scale (SAS);PHQ-9 depression screening scale;Sleep self rating scale;</t>
  </si>
  <si>
    <t>http://www.chictr.org.cn/showproj.aspx?proj=53894</t>
  </si>
  <si>
    <t>Wuhan Mental Health Center</t>
  </si>
  <si>
    <t>ChiCTR2000033054</t>
  </si>
  <si>
    <t>Case series:800;</t>
  </si>
  <si>
    <t>Observational Trial Evaluating the Serologic Status of Household Contacts of Patients Diagnosed With COVID-19</t>
  </si>
  <si>
    <t xml:space="preserve">_x000D_&lt;br&gt;        Inclusion Criteria:_x000D_&lt;br&gt;_x000D_&lt;br&gt;          1. Persons over 1 years of age._x000D_&lt;br&gt;_x000D_&lt;br&gt;          2. .Meet COVID-19 confirmed case intradomestic contact definition:_x000D_&lt;br&gt;_x000D_&lt;br&gt;               1. Living in the same home as the patient with SARS-CoV-2 PCR test detected_x000D_&lt;br&gt;                  (nasopharyngeal and/or oropharyngeal swab) performed in the Acute Respiratory_x000D_&lt;br&gt;                  Infection Diagnostic Unit._x000D_&lt;br&gt;_x000D_&lt;br&gt;               2. Living in the same home as the patient with a PCR test for SARS-CoV-2_x000D_&lt;br&gt;                  Indeterminate (nasopharyngeal and/or oropharyngeal swab) performed in the Acute_x000D_&lt;br&gt;                  Respiratory Infection Diagnostic Unit and that the initial patient has positive_x000D_&lt;br&gt;                  IgM/IgG serology for SARS-CoV-2._x000D_&lt;br&gt;_x000D_&lt;br&gt;          3. .Informed Consent._x000D_&lt;br&gt;_x000D_&lt;br&gt;        Exclusion Criteria:_x000D_&lt;br&gt;_x000D_&lt;br&gt;          1. .Have fever, cough, pharyngeal pain or clinically have symptoms compatible with_x000D_&lt;br&gt;             COVID-19 at the time of recruitment._x000D_&lt;br&gt;_x000D_&lt;br&gt;          2. .Autoimmune disease, cancer, neutropenia._x000D_&lt;br&gt;_x000D_&lt;br&gt;          3. .Under 1 years of age._x000D_&lt;br&gt;_x000D_&lt;br&gt;          4. .Patients who, in the investigator's opinion, should be excluded from the research_x000D_&lt;br&gt;             protocol._x000D_&lt;br&gt;      </t>
  </si>
  <si>
    <t>Identify antibodies</t>
  </si>
  <si>
    <t>https://clinicaltrials.gov/show/NCT04393142</t>
  </si>
  <si>
    <t>Hospital Universitario Dr. Jose E. Gonzalez</t>
  </si>
  <si>
    <t>NCT04393142</t>
  </si>
  <si>
    <t>A Randomized Trial of the Effect of Lactobacillus on the Microbiome of Household Contacts Exposed to COVID-19</t>
  </si>
  <si>
    <t>Dietary Supplement: Lactobaciltus rhamnosus GG;Dietary Supplement: Lactobaciltus rhamnosus GG Placebo</t>
  </si>
  <si>
    <t xml:space="preserve">_x000D_&lt;br&gt;        Inclusion Criteria:_x000D_&lt;br&gt;_x000D_&lt;br&gt;          -  Age &gt;=1 year (as children &lt;1 year may not be able to take oral probiotics)_x000D_&lt;br&gt;_x000D_&lt;br&gt;          -  Household contact of someone diagnosed with COVID-19_x000D_&lt;br&gt;_x000D_&lt;br&gt;          -  Willingness to stop taking other probiotics or to not take any other probiotic while_x000D_&lt;br&gt;             on LGG/placebo (taking a probiotic at the time of screening will not be considered a_x000D_&lt;br&gt;             reason for exclusion. However, subjects will be asked to stop taking their probiotic_x000D_&lt;br&gt;             if they enroll on the study)._x000D_&lt;br&gt;_x000D_&lt;br&gt;          -  Access to e-mail/internet to complete electronic consent via REDCap_x000D_&lt;br&gt;_x000D_&lt;br&gt;        Exclusion Criteria:_x000D_&lt;br&gt;_x000D_&lt;br&gt;          -  Symptoms of COVID-19 at enrollment, including:_x000D_&lt;br&gt;_x000D_&lt;br&gt;               -  Fever_x000D_&lt;br&gt;_x000D_&lt;br&gt;               -  Respiratory symptoms_x000D_&lt;br&gt;_x000D_&lt;br&gt;               -  GI symptoms_x000D_&lt;br&gt;_x000D_&lt;br&gt;               -  Anosmia_x000D_&lt;br&gt;_x000D_&lt;br&gt;               -  Ageusia -&gt;7 days since original patient associated with household contact was_x000D_&lt;br&gt;                  diagnosed with COVID-19_x000D_&lt;br&gt;_x000D_&lt;br&gt;          -  Taking hydroxychloroquine or remdesevir for any reason (as this would have the_x000D_&lt;br&gt;             potential to decrease the expected rate of COVID-19 in this population and affect our_x000D_&lt;br&gt;             power and sample size calculations)_x000D_&lt;br&gt;_x000D_&lt;br&gt;          -  Enrolled in a COVID-19 prophylaxis study (as this would have the potential to decrease_x000D_&lt;br&gt;             the expected rate of COVID-19 in this population and affect our power and sample size_x000D_&lt;br&gt;             calculations)_x000D_&lt;br&gt;_x000D_&lt;br&gt;          -  Any medical condition that would prevent taking oral probiotics or increase risks_x000D_&lt;br&gt;             associated with probiotics including but not limited to:_x000D_&lt;br&gt;_x000D_&lt;br&gt;               -  Inability to swallow/aspiration risk and no other methods of delivery (e.g., no_x000D_&lt;br&gt;                  G/J tube)_x000D_&lt;br&gt;_x000D_&lt;br&gt;               -  Increased infection risk due to immunosuppression due to:_x000D_&lt;br&gt;_x000D_&lt;br&gt;                    -  Chronic immunosuppressive medication_x000D_&lt;br&gt;_x000D_&lt;br&gt;                    -  Prior organ or hematopoietic stem cell transplant_x000D_&lt;br&gt;_x000D_&lt;br&gt;                    -  Known neutropenia (ANC &lt;500 cells/ul)_x000D_&lt;br&gt;_x000D_&lt;br&gt;                    -  HIV and CD4 &lt;200 cells/ul_x000D_&lt;br&gt;_x000D_&lt;br&gt;               -  Increased infection risk due to endovascular due to:_x000D_&lt;br&gt;_x000D_&lt;br&gt;                    -  Rheumatic heart disease_x000D_&lt;br&gt;_x000D_&lt;br&gt;                    -  Congenital heart defect,_x000D_&lt;br&gt;_x000D_&lt;br&gt;                    -  Mechanical heart valves_x000D_&lt;br&gt;_x000D_&lt;br&gt;                    -  Endocarditis_x000D_&lt;br&gt;_x000D_&lt;br&gt;                    -  Endovascular grafts_x000D_&lt;br&gt;_x000D_&lt;br&gt;                    -  Permanent endovascular devices such as permanent (not short-term)_x000D_&lt;br&gt;                       hemodialysis catheters, pacemakers, or defibrillators_x000D_&lt;br&gt;_x000D_&lt;br&gt;               -  Increased infection risk due to mucosal gastrointestinal due to:_x000D_&lt;br&gt;_x000D_&lt;br&gt;                    -  Gastroesophageal or intestinal injury, including active bleeding_x000D_&lt;br&gt;      </t>
  </si>
  <si>
    <t>Change in Shannon Diversity</t>
  </si>
  <si>
    <t>https://clinicaltrials.gov/show/NCT04399252</t>
  </si>
  <si>
    <t xml:space="preserve">Allocation: Randomized. Intervention model: Parallel Assignment. Primary purpose: Basic Science. Masking: Triple (Participant, Care Provider, Investigator). </t>
  </si>
  <si>
    <t>Duke University</t>
  </si>
  <si>
    <t>NCT04399252</t>
  </si>
  <si>
    <t>A Phase 2/3 Study to Determine the Efficacy, Safety and Immunogenicity of the Candidate Coronavirus Disease (COVID-19) Vaccine ChAdOx1 nCoV-19</t>
  </si>
  <si>
    <t>Biological: ChAdOx1 nCoV-19;Biological: MenACWY vaccine;Biological: ChAdOx1 nCoV-19 + boost;Biological: MenACWY vaccine + boost;Biological: ChAdox1 n-CoV vaccine low dose</t>
  </si>
  <si>
    <t xml:space="preserve">_x000D_&lt;br&gt;        Inclusion Criteria:_x000D_&lt;br&gt;_x000D_&lt;br&gt;          -  Adults aged 18 or older (group 4)_x000D_&lt;br&gt;_x000D_&lt;br&gt;          -  Adults aged 56 or older (groups 1 and 2)_x000D_&lt;br&gt;_x000D_&lt;br&gt;          -  Children aged 5-12 inclusive (group 3)_x000D_&lt;br&gt;_x000D_&lt;br&gt;          -  Able and willing (in the Investigator's opinion) to comply with all study_x000D_&lt;br&gt;             requirements._x000D_&lt;br&gt;_x000D_&lt;br&gt;          -  Willing to allow the investigators to discuss the volunteer's medical history with_x000D_&lt;br&gt;             their General Practitioner and access all medical records when relevant to study_x000D_&lt;br&gt;             procedures._x000D_&lt;br&gt;_x000D_&lt;br&gt;          -  For females of childbearing potential only, willingness to practice continuous_x000D_&lt;br&gt;             effective contraception (see below) during the study and a negative pregnancy test on_x000D_&lt;br&gt;             the day(s) of screening and vaccination._x000D_&lt;br&gt;_x000D_&lt;br&gt;          -  Agreement to refrain from blood donation during the course of the study._x000D_&lt;br&gt;_x000D_&lt;br&gt;          -  Provide written informed consent._x000D_&lt;br&gt;_x000D_&lt;br&gt;          -  Parent/Guardian provides informed consent_x000D_&lt;br&gt;_x000D_&lt;br&gt;        Exclusion Criteria:_x000D_&lt;br&gt;_x000D_&lt;br&gt;          -  Current or planned participation in other clinical trial of an investigational_x000D_&lt;br&gt;             medicinal product_x000D_&lt;br&gt;_x000D_&lt;br&gt;          -  Prior receipt of any vaccines (licensed or investigational) =30 days before enrolment_x000D_&lt;br&gt;_x000D_&lt;br&gt;          -  Planned receipt of any vaccine other than the study intervention within 30 days before_x000D_&lt;br&gt;             and after each study vaccination._x000D_&lt;br&gt;_x000D_&lt;br&gt;          -  Prior receipt of an investigational or licensed vaccine likely to impact on_x000D_&lt;br&gt;             interpretation of the trial data (e.g. Adenovirus vectored vaccines, any coronavirus_x000D_&lt;br&gt;             vaccines)._x000D_&lt;br&gt;_x000D_&lt;br&gt;          -  Administration of immunoglobulins and/or any blood products within the three months_x000D_&lt;br&gt;             preceding the planned administration of the vaccine candidate._x000D_&lt;br&gt;_x000D_&lt;br&gt;          -  Any confirmed or suspected immunosuppressive or immunodeficient state, including HIV_x000D_&lt;br&gt;             infection; asplenia; recurrent severe infections and chronic use (more than 14 days)_x000D_&lt;br&gt;             immunosuppressant medication within the past 6 months (topical steroids are allowed)._x000D_&lt;br&gt;_x000D_&lt;br&gt;          -  History of allergic disease or reactions likely to be exacerbated by any component of_x000D_&lt;br&gt;             ChAdOx1 nCoV-19 or MenACWY_x000D_&lt;br&gt;_x000D_&lt;br&gt;          -  Any history of hereditary angioedema or idiopathic angioedema._x000D_&lt;br&gt;_x000D_&lt;br&gt;          -  Any history of anaphylaxis._x000D_&lt;br&gt;_x000D_&lt;br&gt;          -  Pregnancy, lactation or willingness/intention to become pregnant during the study._x000D_&lt;br&gt;_x000D_&lt;br&gt;          -  Current diagnosis of or treatment for cancer (except basal cell carcinoma of the skin_x000D_&lt;br&gt;             and cervical carcinoma in situ)._x000D_&lt;br&gt;_x000D_&lt;br&gt;          -  History of serious psychiatric condition likely to affect participation in the study._x000D_&lt;br&gt;_x000D_&lt;br&gt;          -  Bleeding disorder (e.g. factor deficiency, coagulopathy or platelet disorder), or_x000D_&lt;br&gt;             prior history of significant bleeding or bruising following IM injections or_x000D_&lt;br&gt;             venepuncture._x000D_&lt;br&gt;_x000D_&lt;br&gt;          -  Suspected or known current alcohol abuse as defined by an alcohol intake of greater_x000D_&lt;br&gt;             than 42 units every week._x000D_&lt;br&gt;_x000D_&lt;br&gt;          -  Suspected or known injecting drug abuse in the 5 years preceding enrolment._x000D_&lt;br&gt;_x000D_&lt;br&gt;          -  Any other significant disease, disorder or finding which may significantly increase_x000D_&lt;br&gt;             the risk to the volunteer because of participation in the study, affect the ability of_x000D_&lt;br&gt;             the volunteer to participate in the study or impair interpretation of the study data._x000D_&lt;br&gt;_x000D_&lt;br&gt;          -  History of laboratory confirmed COVID-19._x000D_&lt;br&gt;_x000D_&lt;br&gt;          -  New onset of fever or a cough or shortness of breath since February 2020_x000D_&lt;br&gt;_x000D_&lt;br&gt;          -  Those who have been at high risk of exposure before enrolment, including but not_x000D_&lt;br&gt;             limited to: close contacts of confirmed COVID-19 cases, anyone who had to self-isolate_x000D_&lt;br&gt;             as a result of a symptomatic household member, frontline healthcare professionals_x000D_&lt;br&gt;             working in A&amp;E, ICU and other higher risk areas and significant exposure associated_x000D_&lt;br&gt;             with travel abroad to high incidence areas since January 2020._x000D_&lt;br&gt;_x000D_&lt;br&gt;          -  Continuous use of anticoagulants, such as coumarins and related anticoagulants (i.e._x000D_&lt;br&gt;             warfarin) or novel oral anticoagulants (i.e. apixaban, rivaroxaban, dabigatran and_x000D_&lt;br&gt;             edoxaban) Additional Exclusion criteria to Groups 1 and 2_x000D_&lt;br&gt;_x000D_&lt;br&gt;          -  Chronic respiratory disease, including asthma_x000D_&lt;br&gt;_x000D_&lt;br&gt;          -  Severe and/or uncontrolled cardiovascular disease, gastrointestinal disease, liver_x000D_&lt;br&gt;             disease, renal disease, endocrine disorder and neurological illness (mild well_x000D_&lt;br&gt;             controlled comorbidities are allowed)_x000D_&lt;br&gt;_x000D_&lt;br&gt;          -  Seriously overweight (BMI=40 Kg/m2)_x000D_&lt;br&gt;_x000D_&lt;br&gt;          -  History of auto-immune disease_x000D_&lt;br&gt;_x000D_&lt;br&gt;        Additional Exclusion Criteria to Group 3_x000D_&lt;br&gt;_x000D_&lt;br&gt;          -  Chronic medical conditions such as chronic lung disease, chronic liver disease,_x000D_&lt;br&gt;             chronic renal failure, chronic heart disease, congenital genetic syndromes (e.g._x000D_&lt;br&gt;             Trisomy 21)_x000D_&lt;br&gt;_x000D_&lt;br&gt;          -  Fulfil any of the contraindications to vaccination as specified in The Green Book_x000D_&lt;br&gt;_x000D_&lt;br&gt;        Re-vaccination exclusion criteria (two-dose groups only)_x000D_&lt;br&gt;_x000D_&lt;br&gt;          -  Anaphylactic reaction following administration of vaccine_x000D_&lt;br&gt;_x000D_&lt;br&gt;          -  Pregnancy_x000D_&lt;br&gt;      </t>
  </si>
  <si>
    <t>Assess the efficacy of the candidate ChAdOx1 nCoV-19 against COVID-19 in adults aged 18 years and older.;Assess the safety of the candidate vaccine ChAdOx1 nCoV-19 in adults and children</t>
  </si>
  <si>
    <t>https://clinicaltrials.gov/show/NCT04400838</t>
  </si>
  <si>
    <t xml:space="preserve">Allocation: Randomized. Intervention model: Sequential Assignment. Primary purpose: Prevention. Masking: Single (Participant). </t>
  </si>
  <si>
    <t>NCT04400838</t>
  </si>
  <si>
    <t>Pulmozyme to Improve COVID-19 ARDS Outcomes</t>
  </si>
  <si>
    <t>Drug: Pulmozyme;Drug: Placebo</t>
  </si>
  <si>
    <t xml:space="preserve">_x000D_&lt;br&gt;        Inclusion Criteria:_x000D_&lt;br&gt;_x000D_&lt;br&gt;          -  ICU admission for pneumonia complicated by respiratory failure._x000D_&lt;br&gt;_x000D_&lt;br&gt;          -  RT-PCR (or equivalent) confirmed COVID-19 infection._x000D_&lt;br&gt;_x000D_&lt;br&gt;          -  Intubated and on mechanical ventilation within 48 hours of initiation of mechanical_x000D_&lt;br&gt;             ventilation._x000D_&lt;br&gt;_x000D_&lt;br&gt;          -  Age = 3 years of age._x000D_&lt;br&gt;_x000D_&lt;br&gt;        Exclusion Criteria:_x000D_&lt;br&gt;_x000D_&lt;br&gt;          -  Allergy or known intolerance to Pulmozyme or Chinese Hamster Ovary cell products_x000D_&lt;br&gt;_x000D_&lt;br&gt;          -  History of moderate to severe asthma, cystic fibrosis, or severe COPD (baseline FEV1 =_x000D_&lt;br&gt;             40% predicted)_x000D_&lt;br&gt;_x000D_&lt;br&gt;          -  Active malignancy other than basal cell melanoma or in situ breast cancer_x000D_&lt;br&gt;_x000D_&lt;br&gt;          -  Unstable angina_x000D_&lt;br&gt;_x000D_&lt;br&gt;          -  Chronic liver disease as judged by the investigator that would pose significant risk_x000D_&lt;br&gt;             to participation_x000D_&lt;br&gt;_x000D_&lt;br&gt;          -  Chronic renal disease as judged by the investigator that would pose significant risk_x000D_&lt;br&gt;             to participation_x000D_&lt;br&gt;_x000D_&lt;br&gt;          -  Patients unable to provide informed consent or who do not have a healthcare proxy to_x000D_&lt;br&gt;             provide consent_x000D_&lt;br&gt;_x000D_&lt;br&gt;          -  Patients are eligible for enrollment if they are already enrolled in another_x000D_&lt;br&gt;             interventional study that does not involved inhaled medications_x000D_&lt;br&gt;_x000D_&lt;br&gt;          -  Pregnant or breastfeeding_x000D_&lt;br&gt;_x000D_&lt;br&gt;          -  Use of extracorporeal membrane oxygenation (ECMO)_x000D_&lt;br&gt;_x000D_&lt;br&gt;          -  Prisoner status_x000D_&lt;br&gt;      </t>
  </si>
  <si>
    <t>Ventilator-free days at 28 days</t>
  </si>
  <si>
    <t>https://clinicaltrials.gov/show/NCT04402944</t>
  </si>
  <si>
    <t>Boston Childrenâ€™s Hospital</t>
  </si>
  <si>
    <t>NCT04402944</t>
  </si>
  <si>
    <t>Performance Evaluation of RealDetectâ„¢ COVID-19 RT-PCR Kit for the Detection of SARS-CoV-2 Virus</t>
  </si>
  <si>
    <t>Device: performance evaluation study of RealDetect RT-PCR Kit for COVID-19 detection</t>
  </si>
  <si>
    <t xml:space="preserve">_x000D_&lt;br&gt;        Inclusion Criteria:_x000D_&lt;br&gt;_x000D_&lt;br&gt;          -  Samples with positive RT-PCR results with Ct value =30 for the COVID-19 gene(s) at_x000D_&lt;br&gt;             IEDCR will be selected as COVID-19 positive._x000D_&lt;br&gt;_x000D_&lt;br&gt;          -  Samples with negative RT-PCR results with no amplification for the COVID-19 gene(s) at_x000D_&lt;br&gt;             IEDCR will be selected as COVID-19 negative._x000D_&lt;br&gt;_x000D_&lt;br&gt;        Exclusion Criteria:_x000D_&lt;br&gt;_x000D_&lt;br&gt;          -  Samples with equivocal/ambiguous RT-PCR results in terms of sigmoidal curve and Ct_x000D_&lt;br&gt;             value will be excluded._x000D_&lt;br&gt;      </t>
  </si>
  <si>
    <t>Performance evaluation of RealDetectâ„¢ COVID-19 RT-PCR kit</t>
  </si>
  <si>
    <t>https://clinicaltrials.gov/show/NCT04403672</t>
  </si>
  <si>
    <t>Bangladesh</t>
  </si>
  <si>
    <t>Bangladesh Medical Research Council (BMRC)</t>
  </si>
  <si>
    <t>65 Years</t>
  </si>
  <si>
    <t>NCT04403672</t>
  </si>
  <si>
    <t>Serum Testing of Representative Youngsters: Sero- Epidemiological Survey of England in 2019/2020</t>
  </si>
  <si>
    <t>Procedure: Venepuncture;Procedure: Oral fluid swab</t>
  </si>
  <si>
    <t xml:space="preserve">_x000D_&lt;br&gt;        Inclusion Criteria:_x000D_&lt;br&gt;_x000D_&lt;br&gt;          -  Parents/legal guardians or adult participant* is willing and able to give informed_x000D_&lt;br&gt;             consent for participation in the study._x000D_&lt;br&gt;_x000D_&lt;br&gt;          -  Male or Female, aged 0 - 24 years inclusive (Group 1)_x000D_&lt;br&gt;_x000D_&lt;br&gt;          -  Male or Female, aged 0 - 19 years inclusive (Group 2)_x000D_&lt;br&gt;_x000D_&lt;br&gt;          -  Parents/legal guardians or adult participants are willing to allow their General_x000D_&lt;br&gt;             Practitioner or relevant NHS databases to be contacted for a full immunisation history_x000D_&lt;br&gt;_x000D_&lt;br&gt;        Exclusion Criteria:_x000D_&lt;br&gt;_x000D_&lt;br&gt;          -  If participants do not live in the postcode districts selected by PHE (Group 1 only)_x000D_&lt;br&gt;_x000D_&lt;br&gt;          -  Medically diagnosed bleeding disorder_x000D_&lt;br&gt;_x000D_&lt;br&gt;          -  Medically diagnosed platelet disorder_x000D_&lt;br&gt;_x000D_&lt;br&gt;          -  Anticoagulation medication_x000D_&lt;br&gt;_x000D_&lt;br&gt;          -  Pregnancy_x000D_&lt;br&gt;_x000D_&lt;br&gt;          -  If another member of their household is participating who is within 5 years of age of_x000D_&lt;br&gt;             the potential participants age_x000D_&lt;br&gt;_x000D_&lt;br&gt;        Temporary exclusion criteria:_x000D_&lt;br&gt;_x000D_&lt;br&gt;        The participant may not enter the study if they or any member of their household is under_x000D_&lt;br&gt;        temporary isolation measures for suspected SARS-CoV-2 infection._x000D_&lt;br&gt;      </t>
  </si>
  <si>
    <t>Feasibility of developing an England based sero-epidemiological programme in 0-24 year olds;Feasibility of developing an England based sero epidemiological survey in 0-24 year olds;Feasibility of developing an England based sero epidemiological survey in 0-24 year olds;Feasibility of developing an England based sero epidemiological survey in 0-24 year olds</t>
  </si>
  <si>
    <t>https://clinicaltrials.gov/show/NCT04061382</t>
  </si>
  <si>
    <t>NCT04061382</t>
  </si>
  <si>
    <t>Pediatric Acute and Critical Care COVID-19 Registry of Asia</t>
  </si>
  <si>
    <t xml:space="preserve">_x000D_&lt;br&gt;        Inclusion Criteria:_x000D_&lt;br&gt;_x000D_&lt;br&gt;          -  COVID-19 suspected cases (by whatever definition)_x000D_&lt;br&gt;_x000D_&lt;br&gt;          -  COVID-19 confirmed cases (based on PCR or serum specific IgM and IgG antibody of novel_x000D_&lt;br&gt;             coronavirus; serum specific IgG of novel coronavirus from negative to positive or 4_x000D_&lt;br&gt;             times higher in convalescence than in acute phase)_x000D_&lt;br&gt;_x000D_&lt;br&gt;          -  &lt;/=21years of age_x000D_&lt;br&gt;_x000D_&lt;br&gt;        Exclusion Criteria:_x000D_&lt;br&gt;_x000D_&lt;br&gt;          -  COVID-19 suspected cases should not be SARSCoV-2, Influenza or RSV positive_x000D_&lt;br&gt;      </t>
  </si>
  <si>
    <t>Overall severity of illness</t>
  </si>
  <si>
    <t>https://clinicaltrials.gov/show/NCT04395781</t>
  </si>
  <si>
    <t>KK Women's and Children's Hospital</t>
  </si>
  <si>
    <t>21 Years</t>
  </si>
  <si>
    <t>NCT04395781</t>
  </si>
  <si>
    <t>Emerging Health Challenges for Children With Motor Disabilities and Their Parents Facing the COVID-19 Pandemic: Messages From Families Answering the ECHO French National Survey</t>
  </si>
  <si>
    <t xml:space="preserve">_x000D_&lt;br&gt;        Inclusion Criteria:_x000D_&lt;br&gt;_x000D_&lt;br&gt;        -children (age 0-18 years) with motor disabilities (with and without associated_x000D_&lt;br&gt;        impairement), living in France._x000D_&lt;br&gt;_x000D_&lt;br&gt;        Exclusion Criteria:_x000D_&lt;br&gt;_x000D_&lt;br&gt;        -_x000D_&lt;br&gt;      </t>
  </si>
  <si>
    <t>Experience during lockdown;Health risk during lockdown;Impact on medical and rehabilitation follow up;Impact on daily living</t>
  </si>
  <si>
    <t>https://clinicaltrials.gov/show/NCT04395833</t>
  </si>
  <si>
    <t>University Hospital, Brest</t>
  </si>
  <si>
    <t>NCT04395833</t>
  </si>
  <si>
    <t>Clinical and Epidemiological Characteristics of COVID-19 Infection on Babies of Prenatal COVID-19 Positive Women in Turkey</t>
  </si>
  <si>
    <t xml:space="preserve">_x000D_&lt;br&gt;        Inclusion Criteria:_x000D_&lt;br&gt;_x000D_&lt;br&gt;          -  Infants born to mothers with Covid-19 infection_x000D_&lt;br&gt;_x000D_&lt;br&gt;        Exclusion Criteria:_x000D_&lt;br&gt;_x000D_&lt;br&gt;          -  If PCR values of mother negative, even though the clinic is preferable for Covid-19,_x000D_&lt;br&gt;             the infant will not be recruited._x000D_&lt;br&gt;      </t>
  </si>
  <si>
    <t>Vertical Transmission</t>
  </si>
  <si>
    <t>https://clinicaltrials.gov/show/NCT04401540</t>
  </si>
  <si>
    <t>Recep Tayyip Erdogan University Training and Research Hospital</t>
  </si>
  <si>
    <t>NCT04401540</t>
  </si>
  <si>
    <t>Extraordinary Measures for Egyptian Children With Hemato-Oncological Disorders During COVID-19 Pandemic</t>
  </si>
  <si>
    <t xml:space="preserve">_x000D_&lt;br&gt;        Inclusion Criteria:_x000D_&lt;br&gt;_x000D_&lt;br&gt;          1. Children below 18 years with malignancy either hematological or solid tumors or_x000D_&lt;br&gt;_x000D_&lt;br&gt;          2. Children below 18 years with hematological condition_x000D_&lt;br&gt;_x000D_&lt;br&gt;        Exclusion Criteria:_x000D_&lt;br&gt;_x000D_&lt;br&gt;        1. Patients or care-givers refusal to be enrolled in the study_x000D_&lt;br&gt;      </t>
  </si>
  <si>
    <t>Incidence of COVID-19 among children with cancer</t>
  </si>
  <si>
    <t>https://clinicaltrials.gov/show/NCT04404244</t>
  </si>
  <si>
    <t>Fatma Soliman Elsayed Ebeid</t>
  </si>
  <si>
    <t>NCT04404244</t>
  </si>
  <si>
    <t xml:space="preserve">Outbreak of Respiratory Tract Infection Score (ORTIS): Objective Screening for Children to Rule Out COVID-19 and Prevent Nosocomial Spread - ORTIS                                                                                                                                                                                                                                                                                                                                                                                                                                                                                                                                                                                                                                                                                                                                                                                                                                                                                                                                                                                                                                                                                                                                                                                                                                                                                                                                                                                                                                                                                                                                                                                                                                                                                                                                                                                                                                                                                                                              </t>
  </si>
  <si>
    <t>Inclusion criteria: pediatric population presenting to OPD with complaints of headache, vomiting, loose stools, cold, cough, coryza, fever, pain abdomen, unrinary symptoms, refusal to feed and seizures.</t>
  </si>
  <si>
    <t>Exclusion criteria: Following cases will be excluded from the study - chronic cases presenting for follow up, acutely ill presenting in the emergency, COVID-19 positive cases and immunocompromised patients.</t>
  </si>
  <si>
    <t>100% sensitivity in ruling out COVID-19 cases through ORTIS system.Timepoint: 100% sensitivity in ruling out COVID-19 cases through ORTIS system.</t>
  </si>
  <si>
    <t>http://www.ctri.nic.in/Clinicaltrials/pmaindet2.php?trialid=42961</t>
  </si>
  <si>
    <t>CTRI</t>
  </si>
  <si>
    <t>Single Arm Trial
  Method of generating randomization sequence:Not Applicable  Method of allocation concealment:Not Applicable  Blinding and masking:Not Applicable</t>
  </si>
  <si>
    <t>DACH Jaipur</t>
  </si>
  <si>
    <t>CTRI/2020/04/024636</t>
  </si>
  <si>
    <t xml:space="preserve">USAGE OF HYDROXYCHLOROQUINE AND AZITHROMYCIN IN INDICATED CONFIRMED COVID-19 POSITIVE CASES FOR ITS EFFICACY IN EARLY NEGATIVE CONVERSION- PILOT OBSERVATIONAL STUDY AIIMS RAIPUR.                                                                                                                                                                                                                                                                                                                                                                                                                                                                                                                                                                                                                                                                                                                                                                                                                                                                                                                                                                                                                                                                                                                                                                                                                                                                                                                                                                                                                                                                                                                                                                                                                                                                                                                                                                                                                                                                                              </t>
  </si>
  <si>
    <t>Inclusion criteria: i)	All age group (special: children, all preganant women); &lt;br/ &gt;&lt;br&gt; &lt;br/ &gt;&lt;br&gt;ii)	PCR documented SARS-CoV-2 carriage in nasopharyngeal sample at admission whatever their clinical status. &lt;br/ &gt;&lt;br&gt;</t>
  </si>
  <si>
    <t>Exclusion criteria: Ã¢?Â¢	Non consented. &lt;br/ &gt;&lt;br&gt;Ã¢?Â¢	Patients will be excluded if they have a known allergy to hydroxychloroquine /chloroquine and/ or Azithromycin and have any other contraindication to treatment with the study drug(Chloroquine or Azithromycin) including retinopathy, G6PD deficiency and QT prolongation. &lt;br/ &gt;&lt;br&gt;Ã¢?Â¢	Lactating mothers will be excluded based on their declaration.  &lt;br/ &gt;&lt;br&gt;</t>
  </si>
  <si>
    <t>virological clearanceTimepoint: day-6 post-inclusion</t>
  </si>
  <si>
    <t>http://www.ctri.nic.in/Clinicaltrials/pmaindet2.php?trialid=43432</t>
  </si>
  <si>
    <t>ALL INDIA INSTITUTE OF MEDICAL SCIENCES</t>
  </si>
  <si>
    <t>CTRI/2020/05/024982</t>
  </si>
  <si>
    <t xml:space="preserve">The PRIEST study: Pandemic Respiratory Infection Emergency System Triage                                                                                                                                                                                                                                                                                                                                                                                                                                                                                                                                                                                                                                                                                                                                                                                                                                                                                                                                                                                                                                                                                                                                                                                                                                                                                                                                                                                                                                                                                                                                                                                                                                                                                                                                                                                                                                                                                                                                                                                                        </t>
  </si>
  <si>
    <t>&lt;br&gt;                The researchers plan to undertake an observational cohort study using routine electronic data capture from people using the emergency care system (via 111 and 999 calls, ambulance conveyance, or hospital emergency department) with suspected respiratory infections during a pandemic.&lt;br&gt;&lt;br&gt;                Participating emergency departments will be provided with electronic and/or paper forms that can be integrated into the patient record and used to collect standardised triage assessment data. The form can be used at triage or at full patient assessment, and will form part of the clinical record. It can also be used by the emergency department to guide triage assessment. For example, the data recorded can be used to recommend diversion away from the hospital if criteria are not met or admission to hospital if criteria are met. The form will include key variables used in recommended triage methods, such as PMEWS and the swine flu hospital pathway, and other variables considered to be potentially useful predictors of adverse outcome. We will allow participating sites to adapt the form to their local circumstances, for example omitting variables that are already routinely collected.&lt;br&gt;&lt;br&gt;                The electronic and/or paper forms can also be used by paramedics in participating ambulance services. The electronic form will be used to collect data as part on the electronic case report form (eCRF) and can be used to support decisions, such as a decision not to transport the patient to hospital if triage criteria are not met. Alternatively, for 111 and 999 triage calls ambulance services could provide the University of Sheffield with the routinely collected triage question of patients with suspected respiratory infection pandemic. Though this routine data would not</t>
  </si>
  <si>
    <t xml:space="preserve">Inclusion criteria: &lt;br&gt;                All adults and children with suspected respiratory infection during a pandemic who present at the emergency department of a participating hospital, call 111 or999 services or are attended by a 999 ambulance from a participating ambulance trust&lt;br&gt;&lt;br&gt;                Patients will be eligible for inclusion if they meet the current clinical diagnostic criteria;&lt;br&gt;                1. Fever (pyrexia = 38Â°C) or a history of a fever&lt;br&gt;                2. Influenza-like illness (two or more of cough, sore throat, rhinorrhoea, limb or joint pain, headache, vomiting or diarrhoea or severe and/or life-threatening illness suggestive of an infectious process. (Or if they meet any future clinical diagnostic criteria recommended by the Department of Health).&lt;br&gt;            </t>
  </si>
  <si>
    <t>Exclusion criteria: Participants will only be excluded from the study if they request to be</t>
  </si>
  <si>
    <t>Patients who die or require respiratory, cardiovascular or renal support will be defined as having an adverse outcome. If patients survive to 30 days without requiring respiratory, cardiovascular or renal support they will be defined as having no adverse outcome. If a severe pandemic leads to hospital resources being overwhelmed the researchers will categorise patients as having an adverse outcome if they were deemed to have needed respiratory, cardiovascular or renal support but were denied this due to lack of resources; Timepoint(s): 30 days</t>
  </si>
  <si>
    <t>http://isrctn.com/ISRCTN28342533</t>
  </si>
  <si>
    <t>Both; Design type: Other, Cohort study (Other)</t>
  </si>
  <si>
    <t>Sheffield Teaching Hospitals NHS Foundation Trust</t>
  </si>
  <si>
    <t>ISRCTN28342533</t>
  </si>
  <si>
    <t>Extracorporeal Membrane Oxygenation (ECMO) as a Therapeutic Option in Severe Form of COVID-19: a Nationwide Cohort Study</t>
  </si>
  <si>
    <t xml:space="preserve">_x000D_&lt;br&gt;        Inclusion Criteria:_x000D_&lt;br&gt;_x000D_&lt;br&gt;          -  All COVID-19 patients, adults or children,_x000D_&lt;br&gt;_x000D_&lt;br&gt;          -  Tested positive by RT-PCR for SARS-CoV2 (nasopharyngeal swabs, sputum, endotracheal_x000D_&lt;br&gt;             aspiration, bronchoalveolar lavage or stool sample) and / or with a diagnosis made on_x000D_&lt;br&gt;             chest CT findings,_x000D_&lt;br&gt;_x000D_&lt;br&gt;          -  Supported by venovenous or venoarterial ECMO_x000D_&lt;br&gt;_x000D_&lt;br&gt;        Exclusion Criteria:_x000D_&lt;br&gt;_x000D_&lt;br&gt;          -  Temporary legally protected Adults over a set period or waiting for protection_x000D_&lt;br&gt;             supervision, guardianship_x000D_&lt;br&gt;_x000D_&lt;br&gt;          -  Patients or proxies who express their opposition to study participation_x000D_&lt;br&gt;      </t>
  </si>
  <si>
    <t>Hospital mortality</t>
  </si>
  <si>
    <t>https://clinicaltrials.gov/show/NCT04397588</t>
  </si>
  <si>
    <t>Rennes University Hospital</t>
  </si>
  <si>
    <t>NCT04397588</t>
  </si>
  <si>
    <t>Obstet Gynecol</t>
  </si>
  <si>
    <t>Midulla F, Cristiani L, Mancino E.</t>
  </si>
  <si>
    <t>Pre-print</t>
  </si>
  <si>
    <t>Breastfeeding/Breast milk</t>
  </si>
  <si>
    <t>Poland</t>
  </si>
  <si>
    <t xml:space="preserve"> TYPE</t>
  </si>
  <si>
    <t>Unlike the articles, the Clinical Trials sheet will be maintained week to week, with a weekly update to status as relevant and the addition of newly announced trials. Most fields are as exported from the WHO Clinical Trials Database, and not corrected or modified.</t>
  </si>
  <si>
    <t>Coronavirus-related articles as identified through the CDC database, with title and abstract searches for pregn*, gravid*, natal*, neonat*, infan*, newborn, pediatr*, obstetr*, and child*</t>
  </si>
  <si>
    <t>Peer-reviewed source</t>
  </si>
  <si>
    <t>Pre-print source</t>
  </si>
  <si>
    <t>[Acute respiratory distress syndrome secondary to SARS-CoV-2 infection in an infant]</t>
  </si>
  <si>
    <t>https://www.ncbi.nlm.nih.gov/pmc/articles/PMC7183978/</t>
  </si>
  <si>
    <t>Morocco</t>
  </si>
  <si>
    <t>Lahfaoui M, Azizi M, Elbakkaoui M, El Amrani R, Kamaoui I, Benhaddou H.</t>
  </si>
  <si>
    <t>Rev Mal Respir</t>
  </si>
  <si>
    <t>10.1016/j.rmr.2020.04.009</t>
  </si>
  <si>
    <t>An update on SARS-CoV-2/COVID-19 with particular reference to its clinical pathology, pathogenesis, immunopathology and mitigation strategies</t>
  </si>
  <si>
    <t>https://www.sciencedirect.com/science/article/pii/S1477893920302349</t>
  </si>
  <si>
    <t>India, Nepal, Saudi Arabia, Colombia</t>
  </si>
  <si>
    <t>Dhama K, Patel SK, Pathak M, Yatoo MI, Tiwari R, Malik YS, Singh R, Sah R, Rabaan AA, Bonilla-Aldana DK, Rodriguez-Morales AJ.</t>
  </si>
  <si>
    <t>Travel Med Infect Dis</t>
  </si>
  <si>
    <t>10.1016/j.tmaid.2020.101755</t>
  </si>
  <si>
    <t>Characteristics of Hospitalized Pediatric COVID-19 Cases - Chicago, Illinois, March - April 2020</t>
  </si>
  <si>
    <t>Background
To date, no report on COVID-19 pediatric patients in a large urban center with data on underlying comorbidities and co-infection for hospitalized cases has been published.
Methods
Case series of Chicago COVID-19 patients aged 0-17 years reported to Chicago Department of Public Health (CDPH) from 3/5/20–4/8/20. Enhanced case investigation performed. Chi-square and Wilcoxon two-sample tests to compare characteristics among hospitalized and non-hospitalized cases.
Results
During March 5–April 8, 2020, 6369 lab-confirmed cases of COVID-19 were reported to CDPH; 64 (1.0%) were among children 0-17 years. Ten patients (16%) were hospitalized, seven (70%) required intensive care (ICU); median length of hospitalization 4 days (range: 1–14). Reported fever and dyspnea were significantly higher in hospitalized patients compared to non-hospitalized patients (9/10 vs. 28/54, p = 0.04 and 7/10 vs. 10/54, p = 0.002, respectively). Hospitalized patients were significantly younger than non-hospitalized patients (median, 3.5 years vs. 12 years; p = 0.03) and all either had an underlying comorbidity or co-infection. Among the 34 unique households with multiple laboratory-confirmed infections, median number of laboratory-confirmed infections was 2 (range: 2–5), and 31 (91%) households had at least one COVID-19 infected adult. For 15 households with available data to assess transmission, 11 (73%) were adult-to-child, 2 (13%) child-to-child, and 2 (13%) child-to-adult.
Conclusions
Enhanced case investigation of hospitalized patients revealed that underlying comorbidities and co-infection might have contributed to severe disease. Given frequency of household transmission, healthcare providers should consider alternative dispositional planning for affected families of children living with comorbidities.</t>
  </si>
  <si>
    <t>https://academic.oup.com/jpids/advance-article/doi/10.1093/jpids/piaa070/5849922</t>
  </si>
  <si>
    <t>Mannheim J, Gretsch S, Layden JE, Fricchione MJ.</t>
  </si>
  <si>
    <t>10.1093/jpids/piaa070</t>
  </si>
  <si>
    <t>64 children 0-17 years</t>
  </si>
  <si>
    <t>Lung Ultrasound Can Influence the Clinical Treatment of Pregnant Women With COVID-19</t>
  </si>
  <si>
    <t>Lung ultrasound (LUS) is an effective tool to detect and monitor patients infected with 2019 coronavirus disease (COVID‐19). The use of LUS on pregnant women is an emerging trend, considering its effectiveness during the outbreak. Eight pregnant women with a diagnosis of COVID‐19 confirmed by nasal/throat real‐time reverse transcription polymerase chain reaction testing who underwent point‐of‐care LUS examinations after routine obstetric ultrasound are described. A routinely performed LUS examination revealed serious lung involvement in 7 cases: 2 were initially asymptomatic; 3 have chest computed tomography; 1 had initial negative real‐time reverse transcription polymerase chain reaction results; and 1 had initial negative computed tomographic findings. Treatment for COVID‐19 was either commenced or changed in 87.5% of the patients (n = 7 of 8) on LUS findings. Among patients with abnormal LUS findings, treatment was commenced in 5 patients (71.5%) and changed in 2 patients (28.5%). One normal and 7 abnormal LUS cases indicate the impact of routine LUS on the clinical outcome and treatment of pregnant women.</t>
  </si>
  <si>
    <t>https://onlinelibrary.wiley.com/doi/epdf/10.1002/jum.15367</t>
  </si>
  <si>
    <t>Yassa M, Birol P, Mutlu AM, Tekin AB, Sandal K, Tug N.</t>
  </si>
  <si>
    <t>J Ultrasound Med</t>
  </si>
  <si>
    <t>10.1002/jum.15367</t>
  </si>
  <si>
    <t>Pediatric coronavirus disease 2019 (COVID-19): An insight from west of Iran</t>
  </si>
  <si>
    <t>OBJECTIVE:To study the clinical, laboratory, and radiological characteristics of the pediatric patients infected with the new emerging 2019 coronavirus virus (SARS-CoV-2) in Hamadan and Sanandaj, west of Iran. METHODS:A descriptive study was conducted in Hamadan and Kurdistan province between March 1 to April 15, 2020. Medical records of the children diagnosed as probable or confirmed cases of COVID-19 disease were extracted and analyzed in this study. We followed the WHO Guideline for the case definition of the patients. RESULTS:Thirty patients admitted to the wards specified for COVID-19 diseases. Nineteen (63%) patients categorized as confirmed by Real-Time Reverse-Transcriptase Polymerase Chain Reaction (RT-PCR) and 11 (37%) patients as probable according to Computed Tomography (CT) findings of the chest. Sixteen (53.3%) cases were female, the youngest patient was one day old, and the oldest patient was 15 years old. 11 (36.7%) cases had a definite history of close contact. The most common symptoms were fever, cough, and dyspnea, and the most common sign was tachypnea. None of our patients presented with a runny nose. Lymphopenia and marked elevation of the C-reactive Protein observed in four (13.3%) and 12 (40%) cases, respectively. There were 10 (33.3%) cases with normal chest X-rays. Ground-Glass Opacities (GGOs) were the most common CT findings (19, 73.1%). All but one of the patients discharged without sequala. An 11-yrs-old girl expired with a fulminant pneumonia. CONCLUSION:COVID-19 is not uncommon in children and could have different presentations. Concomitant use of RT-PCR and chest CT scans in symptomatic cases recommended as a modality of choice to diagnose the disease. Routine laboratory tests, like many other viral infections, may not show significant or specific changes. The superimposed bacterial infection seems not the determinant of clinical outcomes as most patients had a negative evaluation by specific laboratory tests for bacterial infections; got improved dramatically with a short or no antibiotic therapy.</t>
  </si>
  <si>
    <t>https://europepmc.org/article/pmc/pmc7251275</t>
  </si>
  <si>
    <t>Soltani J, Sedighi I, Shalchi Z, Sami G, Moradveisi B, Nahidi S.</t>
  </si>
  <si>
    <t>North Clin Istanb</t>
  </si>
  <si>
    <t>10.14744/nci.2020.90277</t>
  </si>
  <si>
    <t>Analysis and suggestions for the preview and triage screening of children with suspected COVID-19 outside the epidemic area of Hubei Province</t>
  </si>
  <si>
    <t>Background: Since December 2019, a number of patients infected with COVID-19 (SARS-CoV-2) have been identified in Wuhan, Hubei, China. As the epidemic has spread, similar cases have also been found in other parts of mainland China and abroad. The main reason for this spread is the highly contagious nature of the virus and the fact that children can also become infected during its incubation period. This has made the virus a substantial challenge for the outpatient triage staff of children’s hospitals outside the epidemic area of the Hubei Province. It is very important for the preview and triage personnel to accurately grasp the epidemiology of the virus and identify children’s symptoms in the fever clinic.
Methods: We performed an analysis of our early preview and triage of suspected COVID-19 in 36 children presenting at fever clinics. Two specialists either excluded suspected cases or referred cases to the isolation ward for new nucleic acid testing.
Results: All 14 children who were transferred to the isolation ward had a fever, and 71.43% of them had a cough. Their nucleic acid testing results were negative. The suspected cases and excluded suspected cases had similar epidemiology history as well as complete blood count results. With reference to the diagnostic criteria in existing pediatric guidelines, we have further improved the triage screening questionnaire for children with fever in our hospital.
Conclusions: According to the situation in our city and hospital, an evaluation questionnaire that is suitable for use with children in our hospital has been formulated to achieve the goals of early detection, isolation, diagnosis, and treatment. We provided an important basis for the next step in developing accurate preview and triage screening standards and appropriate guidelines for pediatric patients.</t>
  </si>
  <si>
    <t>http://tp.amegroups.com/article/view/39212/30469</t>
  </si>
  <si>
    <t>Zhang N, Deng Y, Li W, Liu J, Li H, Liu E, Zheng X.</t>
  </si>
  <si>
    <t>Transl Pediatr</t>
  </si>
  <si>
    <t>10.21037/tp.2020.03.08</t>
  </si>
  <si>
    <t>Improved triage screening</t>
  </si>
  <si>
    <t>The first pediatric patients with coronavirus disease 2019 (COVID-19) in Japan; The risk of co-infection with other respiratory viruses</t>
  </si>
  <si>
    <t>Coronavirus disease 2019 (COVID-19) is a severe infectious disease of the respiratory tract caused by a novel coronavirus, Severe Acute Respiratory Syndrome Coronavirus 2, and has a high mortality rate. The disease emerged from Wuhan, China, in late 2019, and spread to Japan, including Hokkaido, in January 2020. In February 2020, three children were diagnosed with COVID-19 in Furano, Hokkaido, Japan. During this period, influenza and human metapneumovirus infections were prevalent among children in the Furano region. Two of the three cases experienced co-infection with other respiratory viruses, including influenza virus A or human metapneumovirus. To the authors' knowledge, the cases described in the present report were the first pediatric patients with COVID-19 in Japan. In children with COVID-19, the possibility of co-infection with other respiratory pathogens should be considered.</t>
  </si>
  <si>
    <t>https://europepmc.org/article/med/32475878</t>
  </si>
  <si>
    <t>Kakuya F, Okubo H, Fujiyasu H, Wakabayashi I, Syouji M, Kinebuchi T.</t>
  </si>
  <si>
    <t>Jpn J Infect Dis</t>
  </si>
  <si>
    <t>10.7883/yoken.JJID.2020.181</t>
  </si>
  <si>
    <t>3 (age not specified)</t>
  </si>
  <si>
    <t>Psychological impact of COVID-19 quarantine measures in northeastern Italy on mothers in the immediate postpartum period</t>
  </si>
  <si>
    <t>It is anticipated that the novel coronavirus disease 2019 (COVID‐19) pandemic and associated societal response will have wide‐ranging impacts on youth development and mental health. Sleep is crucial for child and adolescent health and well‐being, and the potential for sleep problems to emerge or worsen during and following the pandemic is high. This may be particularly true for children and adolescents who are at heightened risk for the onset of sleep and mental health disturbances and for those whom developmental changes impacting sleep are rapidly occurring. Youth with preexisting psychopathologies (including anxiety and depression) and neurodevelopmental conditions (including attention‐deficit/hyperactivity disorder and autism spectrum disorder) could be especially vulnerable to disturbed sleep during this period of change and uncertainty. It is thus imperative that sleep considerations be part of research and clinical initiatives aimed at understanding and mitigating the impact of the COVID‐19 pandemic in children and adolescents. This article considers ways in which the pandemic may impact sleep, including research and clinical implications.</t>
  </si>
  <si>
    <t>https://acamh.onlinelibrary.wiley.com/doi/epdf/10.1111/jcpp.13278</t>
  </si>
  <si>
    <t>USA, UK</t>
  </si>
  <si>
    <t>Zanardo V, Manghina V, Giliberti L, Vettore M, Severino L, Straface G.</t>
  </si>
  <si>
    <t>10.1002/ijgo.13249</t>
  </si>
  <si>
    <t>Maternal choline and respiratory coronavirus effects on fetal brain development</t>
  </si>
  <si>
    <t>Prenatal COVID-19 infection is anticipated by the U.S. Centers for Disease Control to affect fetal development similarly to other common respiratory coronaviruses through effects of the maternal inflammatory response on the fetus and placenta. Plasma choline levels were measured at 16 weeks gestation in 43 mothers who had contracted common respiratory viruses during the first 6–16 weeks of pregnancy and 53 mothers who had not. When their infants reached 3 months of age, mothers completed the Infant Behavior Questionnaire-Revised (IBQ-R), which assesses their infants’ level of activity (Surgency), their fearfulness and sadness (Negativity), and their ability to maintain attention and bond to their parents and caretakers (Regulation). Infants of mothers who had contracted a moderately severe respiratory virus infection and had higher gestational choline serum levels (≥7.5 mM consistent with U.S. Food and Drug Administration dietary recommendations) had significantly increased development of their ability to maintain attention and to bond with their parents (Regulation), compared to infants whose mothers had contracted an infection but had lower choline levels (&lt;7.5 mM). For infants of mothers with choline levels ≥7.5 μM, there was no effect of viral infection on infant IBQ-R Regulation, compared to infants of mothers who were not infected. Higher choline levels obtained through diet or supplements may protect fetal development and support infant early behavioral development even if the mother contracts a viral infection in early gestation when the brain is first being formed.</t>
  </si>
  <si>
    <t>https://www.sciencedirect.com/science/article/pii/S0022395620304544</t>
  </si>
  <si>
    <t>Freedman R, Hunter SK, Law AJ, D'Alessandro A, Noonan K, Wyrwa A, Camille Hoffman M.</t>
  </si>
  <si>
    <t>J Psychiatr Res</t>
  </si>
  <si>
    <t>10.1016/j.jpsychires.2020.05.019</t>
  </si>
  <si>
    <t>Ethnicity and COVID-19 in children with comorbidities</t>
  </si>
  <si>
    <t>https://www.thelancet.com/journals/lanchi/article/PIIS2352-4642(20)30167-X/fulltext</t>
  </si>
  <si>
    <t>Harman K, Verma A, Cook J, Radia T, Zuckerman M, Deep A, Dhawan A, Gupta A.</t>
  </si>
  <si>
    <t>10.1016/S2352-4642(20)30167-X</t>
  </si>
  <si>
    <t>5 (0-16 years)</t>
  </si>
  <si>
    <t>Maternal mortality from COVID-19 in Mexico</t>
  </si>
  <si>
    <t>COVID‐19, the illness caused by the severe acute respiratory syndrome coronavirus 2 (SARS‐CoV‐2), is the deadliest pandemic to occur in this century. Common symptoms of COVID‐19 include cough, myalgia, fever, chest pain, and headache. However, its clinical presentation ranges from completely asymptomatic to acute respiratory distress syndrome.[1] Pregnant women are susceptible to community spread of COVID‐19 because they cannot postpone interactions with healthcare professionals and other women receiving obstetric care.</t>
  </si>
  <si>
    <t>https://obgyn.onlinelibrary.wiley.com/doi/epdf/10.1002/ijgo.13250</t>
  </si>
  <si>
    <t>Lumbreras-Marquez MI, Campos-Zamora M, Lizaola-Diaz de Leon H, Farber MK.</t>
  </si>
  <si>
    <t>10.1002/ijgo.13250</t>
  </si>
  <si>
    <t>45,219 case, 308 pregnant, 7 deaths</t>
  </si>
  <si>
    <t>Laboratory abnormalities in children with mild and severe coronavirus disease 2019 (COVID-19): A pooled analysis and review</t>
  </si>
  <si>
    <t>Limited data exists to-date on the laboratory findings in children with COVID-19, warranting the conduction of this study, in which we pool the currently available literature data on the laboratory findings seen in children with mild and severe COVID-19. Following an extensive literature search, we identified 24 eligible studies, including a total of 624 pediatric cases with laboratory-confirmed COVID-19, which report data on 27 different biomarkers. We then performed a meta-analysis to calculate the pooled prevalence estimates (PPE) for these laboratory abnormalities in mild COVID-19. As data was too limited for children with severe COVID-19 to allow pooling, results were presented descriptively in a summary of findings table. Our data show an inconsistent pattern of change in the leukocyte index of mild and severe cases of COVID-19 in children. Specifically, changes in leukocyte counts were only observed in 32% of the mild pediatric cases (PPE: 13% increase, 19% decrease). In mild disease, creatine kinase-MB (CK-MB) was frequently elevated, with a PPE of 33%. In severe disease, c-reactive protein (CRP), procalcitonin (PCT), and lactate dehydrogenase (LDH) were frequently elevated. Based on data obtained from early COVID-19 studies, leukocyte indices in children appear inconsistent, differing from those reported in adults that highlight specific leukocyte trends. This brings into question the utility and reliability of such parameters in monitoring disease severity in the pediatric population. Instead, we suggest physicians to serially monitor CRP, PCT, and LDH to track the course of illness in hospitalized children. Finally, elevated CK-MB in mild pediatric COVID-19 cases is indicative of possible cardiac injury. This highlights the importance of monitoring cardiac biomarkers in hospitalized patients and the need for further investigation of markers such as cardiac troponin in future studies.</t>
  </si>
  <si>
    <t>https://europepmc.org/article/pmc/pmc7251358</t>
  </si>
  <si>
    <t>USA, Brazil, Italy</t>
  </si>
  <si>
    <t>Henry BM, Benoit SW, de Oliveira MHS, Hsieh WC, Benoit J, Ballout RA, Plebani M, Lippi G.</t>
  </si>
  <si>
    <t>Clin Biochem</t>
  </si>
  <si>
    <t>10.1016/j.clinbiochem.2020.05.012</t>
  </si>
  <si>
    <t>24 studies</t>
  </si>
  <si>
    <t>Reply to: Letter to the Editor: Screening All Pregnant Women Admitted to Labor and Delivery for the Virus Responsible for COVID-19</t>
  </si>
  <si>
    <t>https://www.ajog.org/article/S0002-9378(20)30574-3/fulltext</t>
  </si>
  <si>
    <t>Vintzileos WS, Muscat J, Hoffmann E, Vo D, John NS, Vintzileos A.</t>
  </si>
  <si>
    <t>10.1016/j.ajog.2020.05.041</t>
  </si>
  <si>
    <t>It's True Even in a Pandemic: Children are Not Merely Little Adults</t>
  </si>
  <si>
    <t>https://academic.oup.com/cid/advance-article/doi/10.1093/cid/ciaa680/5849048</t>
  </si>
  <si>
    <t>Creech CB.</t>
  </si>
  <si>
    <t>10.1093/cid/ciaa680</t>
  </si>
  <si>
    <t>Low prevalence of SARS-CoV-2 among pregnant and postpartum patients with universal screening in Seattle, Washington</t>
  </si>
  <si>
    <t>We found a low prevalence of SARS-CoV-2 (2.7% [5/188]) among pregnant and postpartum patients after initiating universal testing. Prevalence among symptomatic patients (22.2% [4/18]) was similar to initial targeted screening approaches (19.1% [8/42]). Among 170 asymptomatic patients, two were positive or inconclusive, respectively; repeat testing at 24 hours was negative.</t>
  </si>
  <si>
    <t>https://academic.oup.com/cid/advance-article/doi/10.1093/cid/ciaa675/5848913</t>
  </si>
  <si>
    <t>LaCourse SM, Kachikis A, Blain M, Simmons LE, Mays JA, Pattison AD, Salerno CC, McCartney SA, Kretzer NM, Resnick R, Shay RL, Savitsky LM, Curtin AC, Huebner EM, Ma KK, Delaney S, Delgado C, Schippers A, Munson J, Pottinger PS, Cohen S, Neme S, Bourassa L, Bryan A, Greninger A, Jerome KR, Roxby AC, Lokken E, Cheng E, Adams Waldorf KM, Hitti J.</t>
  </si>
  <si>
    <t>10.1093/cid/ciaa675</t>
  </si>
  <si>
    <t>COVID-19: Shedding light on racial and health inequities in the United States</t>
  </si>
  <si>
    <t>The sudden and rapid advancement of the novel Coronavirus (COVID‐19) pandemic has led to an unanticipated and unprecedented global crisis. Since its emergence in the United States, there is increasing discussion surrounding the impact of the virus among vulnerable populations. Older adults, young children, and persons with chronic medical or mental health conditions, persons with disabilities, pregnant women, immunocompromised persons and those who are institutionalized or homeless are considered most vulnerable to death and lost quality of life (World Health Organization, 2020).</t>
  </si>
  <si>
    <t>https://onlinelibrary.wiley.com/doi/epdf/10.1111/jocn.15351</t>
  </si>
  <si>
    <t>Baptiste DL, Commodore-Mensah Y, Alexander KA, Jacques K, Wilson PR, Akomah J, Sharps P, Cooper LA.</t>
  </si>
  <si>
    <t>J Clin Nurs</t>
  </si>
  <si>
    <t>10.1111/jocn.15351</t>
  </si>
  <si>
    <t>Children coronavirus dilemma</t>
  </si>
  <si>
    <t>https://erj.ersjournals.com/content/early/2020/05/26/13993003.01852-2020</t>
  </si>
  <si>
    <t>10.1183/13993003.01852-2020</t>
  </si>
  <si>
    <t>Features of COVID-19 post-infectious cytokine release syndrome in children presenting to the emergency department</t>
  </si>
  <si>
    <t>The 2019 coronavirus disease (COVID-19) has not appeared to affect children as severely as adults. However, approximately 1 month after the COVID-19 peak in New York City in April 2020, cases of children with prolonged fevers abruptly developing inflammatory shock-like states have been reported in Western Europe and the United States.
This case series describes four previously healthy children with COVID-19 infection confirmed by serologic antibody testing, but negative by nasopharyngeal RT-PCR swab, presenting to the Pediatric Emergency Department (PED) with prolonged fever (5 or more days) and abrupt onset of hemodynamic instability with elevated serologic inflammatory markers and cytokine levels (IL-6, IL-8 and TNF-α).
Emergency physicians must maintain a high clinical suspicion for this COVID-19 associated post-infectious cytokine release syndrome, with features that overlap with Kawasaki Disease (KD) and Toxic Shock Syndrome (TSS) in children with recent or current COVID-19 infection, as patients can decompensate quickly.</t>
  </si>
  <si>
    <t>https://www.sciencedirect.com/science/article/pii/S0735675720304034</t>
  </si>
  <si>
    <t>Waltuch T, Gill P, Zinns LE, Whitney R, Tokarski J, Tsung JW, Sanders JE.</t>
  </si>
  <si>
    <t>Am J Emerg Med</t>
  </si>
  <si>
    <t>10.1016/j.ajem.2020.05.058</t>
  </si>
  <si>
    <t>4 children (age not specified)</t>
  </si>
  <si>
    <t>Healthcare information on YouTube: Pregnancy and COVID-19</t>
  </si>
  <si>
    <t>Objective
We aimed to analyze Turkish language videos on YouTube about Coronavirus and pregnancy.
Methods
YouTube was searched for the following keywords: "Coronavirus, gebelik," "Coronavirus, Hamilelik," "COVID‐19, gebelik" and "COVID‐19, hamilelik". All ranking data for each video was recorded, video sources and target audiences were analyzed . Videos were designated as "informative, "misleading" "personal experience" and "news update." The usefulness of the videos were analyzed by DISCERN score and the quality of the content was calculated by MICI score.
Results
Seventy‐six videos had a total of 1.494.860 views, with 40.849 likes and 575 dislikes. The source of information in informative videos was physicians (73%), and news agencies (20%), and the majority of these targeted patients. The DISCERN score of videos was 2.9±1, 1.6±0.9, and 1.9±0.9 respectively for respectively for the informative group, personal experience group, and news update group. The mean MICI score for informative videos was low and calculated as 5.3±2.8.
Conclusion
YouTube videos are easily accessible sources of COVID‐19 information for pregnant women. The present study demonstrated that videos about pregnancy and COVID‐19 have high view rates, but are generally low in quality and trustworthiness.</t>
  </si>
  <si>
    <t>https://obgyn.onlinelibrary.wiley.com/doi/epdf/10.1002/ijgo.13246</t>
  </si>
  <si>
    <t>Yuksel B, Cakmak K.</t>
  </si>
  <si>
    <t>10.1002/ijgo.13246</t>
  </si>
  <si>
    <t>Higher prevalence of asymptomatic or mild COVID-19 in children, claims and clues</t>
  </si>
  <si>
    <t>The current pandemic of COVID‐19 has generated many challenging questions for the scientific community, ranging from queries about the origin of the virus to its pathogenesis and clinical management.</t>
  </si>
  <si>
    <t>https://onlinelibrary.wiley.com/doi/epdf/10.1002/jmv.26069</t>
  </si>
  <si>
    <t>Miri SM, Noorbakhsh F, Mohebbi SR, Ghaemi A.</t>
  </si>
  <si>
    <t>10.1002/jmv.26069</t>
  </si>
  <si>
    <t>African American children are at higher risk for COVID-19 infection</t>
  </si>
  <si>
    <t>Infection by severe acute respiratory syndrome coronavirus 2 (SARS‐CoV‐2), the viral etiology of the novel coronavirus disease 2019 (COVID‐19), was first reported in Wuhan, China in late 2019. Peculiarly, the virus has not caused significant impact on pediatric populations, unlike other coronaviruses (1). Children comprise only 1.7% of COVID‐19 positive cases in the United States (2). Furthermore, children are noted to have a milder disease course (3, 4). However, much is unknown about the age, gender and race risk factors of COVID‐19 among children. There has been recent evidence suggestive of higher rates of COVID‐19 and related fatality rates in African American adult communities around the United States(5). However, there is limited data, to our knowledge, whether any race or ethnicity group is at higher risk for COVID‐19 infection in children.</t>
  </si>
  <si>
    <t>https://onlinelibrary.wiley.com/doi/epdf/10.1111/pai.13298</t>
  </si>
  <si>
    <t>Bandi S, Nevid MZ, Mahdavinia M.</t>
  </si>
  <si>
    <t>Pediatr Allergy Immunol</t>
  </si>
  <si>
    <t>10.1111/pai.13298</t>
  </si>
  <si>
    <t>COVID-19 and Kawasaki disease in children</t>
  </si>
  <si>
    <t>https://europepmc.org/article/pmc/pmc7247462</t>
  </si>
  <si>
    <t>Xu S, Chen M, Weng J.</t>
  </si>
  <si>
    <t>Pharmacol Res</t>
  </si>
  <si>
    <t>10.1016/j.phrs.2020.104951</t>
  </si>
  <si>
    <t>Heightened risk of child maltreatment amid the COVID-19 pandemic can exacerbate mental health problems for the next generation</t>
  </si>
  <si>
    <t>The spread of the COVID-19 disrupted ecological systems in which children develop, exacerbating threats to their safety and increasing their vulnerability to future psychopathology. Supports to reduce sources of stress for caregivers and protect children from threats to their safety are warranted. (PsycInfo Database Record (c) 2020 APA, all rights reserved).</t>
  </si>
  <si>
    <t>https://europepmc.org/article/med/32463282</t>
  </si>
  <si>
    <t>Cuartas J.</t>
  </si>
  <si>
    <t>Psychol Trauma</t>
  </si>
  <si>
    <t>10.1037/tra0000597</t>
  </si>
  <si>
    <t>Characteristics of Children With Reactivation of SARS-CoV-2 Infection After Hospital Discharge</t>
  </si>
  <si>
    <t>https://journals.sagepub.com/doi/full/10.1177/0009922820928057</t>
  </si>
  <si>
    <t>Zhao W, Wang Y, Tang Y, Zhao W, Fan Y, Liu G, Chen R, Song R, Zhou W, Liu Y, Zhang F.</t>
  </si>
  <si>
    <t>Clin Pediatr (Phila)</t>
  </si>
  <si>
    <t>10.1177/0009922820928057</t>
  </si>
  <si>
    <t>15, &lt;15 years old</t>
  </si>
  <si>
    <t>Psychosocial Stress Contagion in Children and Families During the COVID-19 Pandemic</t>
  </si>
  <si>
    <t>https://journals.sagepub.com/doi/full/10.1177/0009922820927044</t>
  </si>
  <si>
    <t>Liu CH, Doan SN.</t>
  </si>
  <si>
    <t>10.1177/0009922820927044</t>
  </si>
  <si>
    <t>Protecting children in low-income and middle-income countries from COVID-19</t>
  </si>
  <si>
    <t>https://gh.bmj.com/content/5/5/e002844</t>
  </si>
  <si>
    <t>Ahmed S, Mvalo T, Akech S, Agweyu A, Baker K, Bar-Zeev N, Campbell H, Checkley W, Chisti MJ, Colbourn T, Cunningham S, Duke T, English M, Falade AG, Fancourt NS, Ginsburg AS, Graham HR, Gray DM, Gupta M, Hammitt L, Hesseling AC, Hooli S, Johnson AB, King C, Kirby MA, Lanata CF, Lufesi N, Mackenzie GA, McCracken JP, Moschovis PP, Nair H, Oviawe O, Pomat WS, Santosham M, Seddon JA, Thahane LK, Wahl B, Van der Zalm M, Verwey C, Yoshida LM, Zar HJ, Howie SR, McCollum ED.</t>
  </si>
  <si>
    <t>BMJ Glob Health</t>
  </si>
  <si>
    <t>10.1136/bmjgh-2020-002844</t>
  </si>
  <si>
    <t>Children are being sidelined by covid-19</t>
  </si>
  <si>
    <t>https://www.bmj.com/content/369/bmj.m2061</t>
  </si>
  <si>
    <t>Sinha I, Bennett D, Taylor-Robinson DC.</t>
  </si>
  <si>
    <t>BMJ</t>
  </si>
  <si>
    <t>10.1136/bmj.m2061</t>
  </si>
  <si>
    <t>Importance of Pediatric Inclusion in COVID-19 Therapeutic Trials</t>
  </si>
  <si>
    <t>Pediatric patients are excluded from most COVID-19 therapeutic trials. We outline a rationale for the inclusion of children in COVID-19 therapeutic trials with enabled us to include children of all ages in a therapeutic COVID-19 trial at our institution.</t>
  </si>
  <si>
    <t>https://academic.oup.com/cid/advance-article/doi/10.1093/cid/ciaa656/5847864</t>
  </si>
  <si>
    <t>Raabe VN, Lighter J, Caplan AL, Ratner AJ.</t>
  </si>
  <si>
    <t>10.1093/cid/ciaa656</t>
  </si>
  <si>
    <t>Symptoms and Critical Illness Among Obstetric Patients With Coronavirus Disease 2019 (COVID-19) Infection</t>
  </si>
  <si>
    <t>OBJECTIVE: 
To characterize symptoms and disease severity among pregnant women with coronavirus disease 2019 (COVID-19) infection, along with laboratory findings, imaging, and clinical outcomes.
METHODS: 
Pregnant women with COVID-19 infection were identified at two affiliated hospitals in New York City from March 13 to April 19, 2020, for this case series study. Women were diagnosed with COVID-19 infection based on either universal testing on admission or testing because of COVID-19–related symptoms. Disease was classified as either 1) asymptomatic or mild or 2) moderate or severe based on dyspnea, tachypnea, or hypoxia. Clinical and demographic risk factors for moderate or severe disease were analyzed and calculated as odds ratios (ORs) with 95% CIs. Laboratory findings and associated symptoms were compared between those with mild or asymptomatic and moderate or severe disease. The clinical courses and associated complications of women hospitalized with moderate and severe disease are described.
RESULTS: 
Of 158 pregnant women with COVID-19 infection, 124 (78%) had mild or asymptomatic disease and 34 (22%) had moderate or severe disease. Of 15 hospitalized women with moderate or severe disease, 10 received respiratory support with supplemental oxygen and one required intubation. Women with moderate or severe disease had a higher likelihood of having an underlying medical comorbidity (50% vs 27%, OR 2.76, 95% CI 1.26−6.02). Asthma was more common among those with moderate or severe disease (24% vs 8%, OR 3.51, 95% CI 1.26−9.75). Women with moderate or severe disease were significantly more likely to have leukopenia and elevated aspartate transaminase and ferritin. Women with moderate or severe disease were at significantly higher risk for cough and chest pain and pressure. Nine women received ICU or step-down–level care, including four for 9 days or longer. Two women underwent preterm delivery because their clinical status deteriorated.
CONCLUSION: 
One in five pregnant women who contracted COVID-19 infection developed moderate or severe disease, including a small proportion with prolonged critical illness who received ICU or step-down–level care.</t>
  </si>
  <si>
    <t>https://journals.lww.com/greenjournal/Abstract/9000/Symptoms_and_Critical_Illness_Among_Obstetric.97341.aspx</t>
  </si>
  <si>
    <t>Andrikopoulou M, Madden N, Wen T, Aubey JJ, Aziz A, Baptiste CD, Breslin N, DÊ¼Alton ME, Fuchs KM, Goffman D, Gyamfi-Bannerman C, Matseoane-Peterssen DN, Miller RS, Sheen JJ, Simpson LL, Sutton D, Zork N, Friedman AM.</t>
  </si>
  <si>
    <t>10.1097/AOG.0000000000003996</t>
  </si>
  <si>
    <t>158 pregnant women</t>
  </si>
  <si>
    <t>Ectopic Pregnancy During Coronavirus Disease 2019 (COVID-19): To Operate, or Not to Operate</t>
  </si>
  <si>
    <t>https://journals.lww.com/greenjournal/Citation/9000/Ectopic_Pregnancy_During_Coronavirus_Disease_2019.97340.aspx</t>
  </si>
  <si>
    <t>Hansen KA, Stovall DW.</t>
  </si>
  <si>
    <t>10.1097/AOG.0000000000003995</t>
  </si>
  <si>
    <t>Hydroxychloroquine or Chloroquine for Treatment or Prophylaxis of COVID-19: A Living Systematic Review</t>
  </si>
  <si>
    <t>Background:
Hydroxychloroquine and chloroquine have antiviral effects in vitro against severe acute respiratory syndrome-coronavirus-2 (SARS-CoV-2).
Purpose:
To summarize evidence about the benefits and harms of hydroxychloroquine or chloroquine for the treatment or prophylaxis of coronavirus disease 2019 (COVID-19).
Data Sources:
PubMed (via MEDLINE), EMBASE (via Ovid), Scopus, Web of Science, Cochrane Library, bioRxiv, Preprints, ClinicalTrials.gov, World Health Organization International Clinical Trials Registry Platform, and the Chinese Clinical Trials Registry from 1 December 2019 until 8 May 2020.
Study Selection:
Studies in any language reporting efficacy or safety outcomes from hydroxychloroquine or chloroquine use in any setting in adults or children with suspected COVID-19 or at risk for SARS-CoV-2 infection.
Data Extraction:
Independent, dually performed data extraction and quality assessments.
Data Synthesis:
Four randomized controlled trials, 10 cohort studies, and 9 case series assessed treatment effects of the medications, but no studies evaluated prophylaxis. Evidence was conflicting and insufficient regarding the effect of hydroxychloroquine on such outcomes as all-cause mortality, progression to severe disease, clinical symptoms, and upper respiratory virologic clearance with antigen testing. Several studies found that patients receiving hydroxychloroquine developed a QTc interval of 500 ms or greater, but the proportion of patients with this finding varied among the studies. Two studies assessed the efficacy of chloroquine; 1 trial, which compared higher-dose (600 mg twice daily for 10 days) with lower-dose (450 mg twice daily on day 1 and once daily for 4 days) therapy, was stopped owing to concern that the higher dose therapy increased lethality and QTc interval prolongation. An observational study that compared adults with COVID-19 receiving chloroquine phosphate 500 mg once or twice daily with patients not receiving chloroquine found minor fever resolution and virologic clearance benefits with chloroquine.
Limitation:
There were few controlled studies, and control for confounding was inadequate in observational studies.
Conclusion:
Evidence on the benefits and harms of using hydroxychloroquine or chloroquine to treat COVID-19 is very weak and conflicting.</t>
  </si>
  <si>
    <t>https://www.acpjournals.org/doi/10.7326/M20-2496</t>
  </si>
  <si>
    <t>Hernandez AV, Roman YM, Pasupuleti V, Barboza JJ, White CM.</t>
  </si>
  <si>
    <t>Ann Intern Med</t>
  </si>
  <si>
    <t>10.7326/M20-2496</t>
  </si>
  <si>
    <t>COVID-19, food and nutrition insecurity and the wellbeing of children, pregnant and lactating women: A complex syndemic</t>
  </si>
  <si>
    <t>Globally, the COVID‐19 pandemic has already led to major increases in unemployment and is expected to lead to unprecedented increases in poverty and food insecurity, as well as poor health and nutrition outcomes. Families where young children, pregnant and lactating women live need to be protected against the ongoing protracted pandemic and the aftershocks that are very likely to follow for years to come. The future wellbeing of the vast majority of the world now depends on reconfiguringthe current ineffective food, nutrition, health and social protection systems to ensure food security for all. Because food, nutrition and social protection are intimately linked with health in a multidirectional way, it is essential that that we fully address global and local food, health care, and social protection systems and the inter‐relationship among them. Implementation science research will be needed to fill in the current major gaps. Not doing so will not only put the development of individuals at further risk, but also negatively impact on the development potential of entire nations and ultimately our Planet.</t>
  </si>
  <si>
    <t>https://onlinelibrary.wiley.com/doi/epdf/10.1111/mcn.13036</t>
  </si>
  <si>
    <t>PÃ©rez-Escamilla R, Cunningham K, Moran VH.</t>
  </si>
  <si>
    <t>Matern Child Nutr</t>
  </si>
  <si>
    <t>10.1111/mcn.13036</t>
  </si>
  <si>
    <t>When Separation is not the Answer: Breastfeeding Mothers and Infants affected by COVID-19</t>
  </si>
  <si>
    <t>The World Health Organisation (WHO) has provided detailed guidance on the care of infants of women who are a person under investigation (PUI) or confirmed to have COVID‐19, which supports immediate postpartum mother‐infant contact and breastfeeding with appropriate respiratory precautions. Although many countries have followed WHO guidance, others have implemented infection prevention and control policies (IPC) that impose varying levels of postpartum separation and discourage or prohibit breastfeeding or provision of expressed breastmilk. These policies aim to protect infants from the potential harm of infection from their mothers, yet they may fail to fully account for the impact of separation. Global COVID‐19 data are suggestive of potentially lower susceptibility and a typically milder course of disease among children, although the potential for severe disease in infancy remains. Separation causes cumulative harms, including disrupting breastfeeding and limiting its protection against infectious disease, which has disproportionate impacts on vulnerable infants. Separation also presumes the replaceability of breastfeeding – a risk that is magnified in emergencies. Moreover, separation does not ensure lower viral exposure during hospitalizations and post‐discharge, and contributes to the burden on overwhelmed health systems. Finally, separation magnifies maternal health consequences of insufficient breastfeeding and compounds trauma in communities who have experienced long‐standing inequities and violence, including family separation. Taken together, separating PUI/confirmed SARS‐CoV‐2 positive mothers and their infants may lead to excess preventable illnesses and deaths among infants and women around the world. Health services must consider the short‐and‐long‐term impacts of separating mothers and infants in their policies.</t>
  </si>
  <si>
    <t>https://onlinelibrary.wiley.com/doi/epdf/10.1111/mcn.13033</t>
  </si>
  <si>
    <t>Tomori C, Gribble K, Palmquist AEL, Ververs MT, Gross MS.</t>
  </si>
  <si>
    <t>10.1111/mcn.13033</t>
  </si>
  <si>
    <t>Projecting the impact of COVID-19 pandemic on childhood obesity in the U.S.: A microsimulation model</t>
  </si>
  <si>
    <t>Objective
The COVID-19 pandemic in the U.S. led to nationwide stay-at-home orders and school closures. Declines in energy expenditure resulting from canceled physical education classes and reduced physical activity (PA) may elevate childhood obesity risk. This study estimated the impact of COVID-19 on childhood obesity.
Methods
A microsimulation model simulated the trajectory of a nationally representative kindergarten cohort's body mass index z-scores (BMIz) and childhood obesity prevalence from April 2020 to March 2021 under the control scenario without COVID-19 and under the 4 alternative scenarios with COVID-19—Scenario 1: 2-month nationwide school closure in April and May 2020; Scenario 2: Scenario 1 followed by a 10% reduction in daily PA in summer from June to August; Scenario 3: Scenario 2 followed by 2-month school closure in September and October; and Scenario 4: Scenario 3 followed by an additional 2-month school closure in November and December.
Results
Relative to the control scenario without COVID-19, Scenarios 1, 2, 3, and 4 were associated with an increase in the mean BMIz by 0.056 (95% confidence interval (95%CI): 0.055–0.056), 0.084 (95%CI: 0.084–0.085), 0.141 (95%CI: 0.140–0.142), and 0.198 (95%CI: 0.197–0.199), respectively, and an increase in childhood obesity prevalence by 0.640 (95%CI: 0.515–0.765), 0.972 (95%CI: 0.819–1.126), 1.676 (95%CI: 1.475–1.877), and 2.373 (95%CI: 2.135–2.612) percentage points, respectively. Compared to girls and non-Hispanic whites and Asians, the impact of COVID-19 on childhood obesity was modestly larger among boys and non-Hispanic blacks and Hispanics, respectively.
Conclusion
Public health interventions are urgently called to promote an active lifestyle and engagement in PA among children to mitigate the adverse impact of COVID-19 on unhealthy weight gains and childhood obesity.</t>
  </si>
  <si>
    <t>https://www.sciencedirect.com/science/article/pii/S209525462030065X?via%3Dihub</t>
  </si>
  <si>
    <t>An R.</t>
  </si>
  <si>
    <t>J Sport Health Sci</t>
  </si>
  <si>
    <t>10.1016/j.jshs.2020.05.006</t>
  </si>
  <si>
    <t>Microsimulation model</t>
  </si>
  <si>
    <t>Chilblains-like lesions and COVID-19</t>
  </si>
  <si>
    <t>The publication entitled “Chilblains‐like lesions in children following suspected Covid‐19 infection” is very interesting [1]. Colonna et al. reported four children with suspected COVID‐19 cases with “[h]istology from one case showed signs of vasculitis with evident fibrin thrombus [1].” While various skin findings have been reported with COVID‐19 infection, the chilblains lesions have been reported from Italy and Spain, and sporadically from China, the starting point of disease pandemic [2‐5].</t>
  </si>
  <si>
    <t>https://onlinelibrary.wiley.com/doi/epdf/10.1111/pde.14238</t>
  </si>
  <si>
    <t>Thailand, China</t>
  </si>
  <si>
    <t>Joob B, Wiwanitkit V.</t>
  </si>
  <si>
    <t>Pediatr Dermatol</t>
  </si>
  <si>
    <t>10.1111/pde.14238</t>
  </si>
  <si>
    <t>Prevalence of SARS-CoV-2 Among Patients Admitted for Childbirth in Southern Connecticut</t>
  </si>
  <si>
    <t>https://jamanetwork.com/journals/jama/fullarticle/2766650</t>
  </si>
  <si>
    <t>Campbell KH, Tornatore JM, Lawrence KE, Illuzzi JL, Sussman LS, Lipkind HS, Pettker CM.</t>
  </si>
  <si>
    <t>10.1001/jama.2020.8904</t>
  </si>
  <si>
    <t>Pediatric Crohn's Disease and Multisystem Inflammatory Syndrome in Children (MIS-C) and COVID-19 Treated with Infliximab</t>
  </si>
  <si>
    <t>Coronavirus disease 2019 (COVID-19) may lead to a severe inflammatory response referred to as a cytokine storm. We describe a case of severe COVID-19 infection in a recently diagnosed pediatric Crohn's disease patient successfully treated with Tumor Necrosis Factor-alpha (TNF-α) blockade. The patient presented with five days of fever, an erythematous maculopapular facial rash, and abdominal pain without respiratory symptoms. SARS-CoV-2 PCR was positive. Despite inpatient treatment for COVID-19 and a perianal abscess, the patient acutely decompensated, with worsening fever, tachycardia, fluid-refractory hypotension, elevation of liver enzymes, and transformation of the rash into purpura extending from the face to the trunk, upper and lower extremities, including the palmar and plantar surfaces of the hands and feet. Cytokine profile revealed rising levels of interleukin (IL)-6, IL-8, and TNF-α, higher than those described in either inflammatory bowel disease (IBD) or severe COVID-19 alone. The patient was treated with infliximab for TNF-α blockade to address both moderately to severely active Crohn's disease and multisystem inflammatory syndrome in children (MIS-C) temporally related to COVID-19. Within hours of infliximab treatment, fever, tachycardia and hypotension resolved. Cytokine profile improved with normalization of TNF-α, a decrease in IL-6, and IL-8 concentrations. This case supports a role for blockade of TNF-α in the treatment of COVID-19 inflammatory cascade. The role of anti-TNF agents in patients with MIS-C temporally related to COVID-19 requires further investigation.</t>
  </si>
  <si>
    <t>https://journals.lww.com/jpgn/Abstract/9000/Pediatric_Crohn_s_Disease_and_Multisystem.96044.aspx</t>
  </si>
  <si>
    <t>Dolinger MT, Person H, Smith R, Jarchin L, Pittman N, Dubinsky MC, Lai J.</t>
  </si>
  <si>
    <t>10.1097/MPG.0000000000002809</t>
  </si>
  <si>
    <t>Prolonged fecal shedding of SARS-CoV-2 in pediatric patients. A quantitative evidence synthesis</t>
  </si>
  <si>
    <t>https://journals.lww.com/jpgn/Abstract/9000/Prolonged_fecal_shedding_of_SARS_CoV_2_in.96043.aspx</t>
  </si>
  <si>
    <t>Brazil, UK</t>
  </si>
  <si>
    <t>Santos VS, Gurgel RQ, Cuevas LE, Martins-Filho PR.</t>
  </si>
  <si>
    <t>10.1097/MPG.0000000000002798</t>
  </si>
  <si>
    <t>36 children (age not specified)</t>
  </si>
  <si>
    <t>COVID-19 and pregnancy - where are we now? A review</t>
  </si>
  <si>
    <t>The new acute respiratory disease severe acute respiratory syndrome coronavirus-2 (SARS-CoV-2) is highly contagious. It has caused many deaths, despite a relatively low general case fatality rate (CFR). The most common early manifestations of infection are fever, cough, fatigue and myalgia. The diagnosis is based on the exposure history, clinical manifestation, laboratory test results, chest computed tomography (CT) findings and a positive reverse transcription-polymerase chain reaction (RT-PCR) result for coronavirus disease 2019 (COVID-19). The effect of SARS-CoV-2 on pregnancy is not already clear. There is no evidence that pregnant women are more susceptible than the general population. In the third trimester, COVID-19 can cause premature rupture of membranes, premature labour and fetal distress. There are no data on complications of SARS-CoV-2 infection before the third trimester. COVID-19 infection is an indication for delivery if necessary to improve maternal oxygenation. Decision on delivery mode should be individualised. Vertical transmission of coronavirus from the pregnant woman to the fetus has not been proven. As the virus is absent in breast milk, the experts encourage breastfeeding for neonatal acquisition of protective antibodies.</t>
  </si>
  <si>
    <t>https://www.degruyter.com/view/journals/jpme/ahead-of-print/article-10.1515-jpm-2020-0132/article-10.1515-jpm-2020-0132.xml?tab_body=abstract</t>
  </si>
  <si>
    <t>Rajewska A, MikoÅ‚ajek-Bedner W, Lebdowicz-Knul J, SokoÅ‚owska M, Kwiatkowski S, TorbÃ© A.</t>
  </si>
  <si>
    <t>10.1515/jpm-2020-0132</t>
  </si>
  <si>
    <t>Staying home during "COVID-19" decreased fractures, but trauma did not quarantine in one hundred and twelve adults and twenty eight children and the "tsunami of recommendations" could not lockdown twelve elective operations</t>
  </si>
  <si>
    <t>Purpose
The current pandemic caused by COVID-19 is the biggest challenge for national health systems for a century. While most medical resources are allocated to treat COVID-19 patients, fractures still need to be treated, as some patients with non-deferrable pathologies. The aim of this paper is to report the early experience of an integrated team of orthopaedic surgeons during this period.
Material and methods
This is a mono-geographic, observational, retrospective, descriptive study. We collected data from the beginning of the epidemic (1 March 2020), during the pandemic lockdown period (declared in the country on March 16, 2020) until the end of our study period on April 15, 2020. All the 140 patients presented to the Emergency Department of the hospital during this period with a diagnosis of fracture, or trauma (sprains, dislocations, wounds) were included in the cohort. In addition, 12 patients needing hospitalization for planning a non-deferrable elective surgical treatment were included. A group of patients from the two same hospitals and treated during the same period (1st March 2018 to April 15, 2018) but previously was used as control.
Results
Of these 152 patients (mean age 45.5 years; range 1 to 103), 100 underwent a surgical procedure and 52 were managed non-operatively. Twenty-eight were children and 124 were adults. The COVID-19 diagnosis was confirmed for four patients. The frequency of patients with confirmed COVID-19 diagnosis among this population treated in emergency was ten fold higher (2.6%; 4 among 152) than in the general population (0.30%) of the country. The mortality rate for patients with surgery was 2% (2 of 100 patients) and 50% (2 of 4) for those older than 60 years with COVID-19; it was null for patients who were managed non-operatively. As compared to the year 2018, the number of patients seen with trauma had decreased of 32% during the epidemic.
Conclusion
Staying home during the COVID-19 pandemic decreased trauma frequency of 32%. The structural organization in our hospital allowed us to reduce the time to surgery and ultimately hospital stay, thereby maximizing the already stretched medical resources available to treat all the patients who needed orthopedic care during this period.</t>
  </si>
  <si>
    <t>https://link.springer.com/article/10.1007/s00264-020-04619-5</t>
  </si>
  <si>
    <t>Belgium, France</t>
  </si>
  <si>
    <t>Hernigou J, Morel X, Callewier A, Bath O, Hernigou P.</t>
  </si>
  <si>
    <t>Int Orthop</t>
  </si>
  <si>
    <t>10.1007/s00264-020-04619-5</t>
  </si>
  <si>
    <t>152 patients, age range 1-103</t>
  </si>
  <si>
    <t>A picture of the covid-19 impact on IVIRMA fertility treatment clinics in Spain and Italy</t>
  </si>
  <si>
    <t>The emergence of the novel coronavirus infection that arose in Wuhan, China in December 2019 has resulted in an epidemic that has quickly expanded to become one of the most significant public health threats in recent times. Unfortunately, the disease has spread globally. On March 11th (2020) World Health Organization (WHO) declared Covid-19 a pandemic and has called governments to take urgent and aggressive action to change the course of the outbreak. Within the context of Assisted Reproduction, both reproductive medicine professionals and patients are also fighting against this unprecedented viral pandemic. In view of events, most of us had to make serious decisions, some of them with a lack of scientific evidence due to the circumstances and with the only objective of ensuring the safe care of our patients, reduce non-essential contacts and prevent possible maternal and fetal complications in future pregnancies. Pregnant women should not be considered at high risk for developing severe infection. Up to date, there are no reported deaths in pregnant women with Covid-19, while in the cases that have presented pneumonia because of Covid-19, the symptoms have been moderate and with a good prognosis in recovery</t>
  </si>
  <si>
    <t>https://www.sciencedirect.com/science/article/pii/S1472648320302261</t>
  </si>
  <si>
    <t>Spain, Italy</t>
  </si>
  <si>
    <t>Requena A, Cruz M, Vergara V, Prados N, Galliano D, Pellicer A.</t>
  </si>
  <si>
    <t>Reprod Biomed Online</t>
  </si>
  <si>
    <t>10.1016/j.rbmo.2020.04.015</t>
  </si>
  <si>
    <t>Epidemiological characteristics of new coronavirus diseases (COVID-19): Features of risk factors and clinical features of the child population</t>
  </si>
  <si>
    <t>The article presents features of epidemiology and clinical picture of a new virus - COVID-2019 in Kazakhstan, features of dynamics among the child population. As of April 15, 2020, there are 1,295 cases of COVID-19. In total, the infection was confirmed in 80 children. Among them, one newborn, two children under one year old and this has allowed to limit the spread of this serious disease with the cooperation of all citizens in terms of containment and individual protection measures. Objective: to evaluate the prevalence, clinical and epidemiological features and risk factors of COVID-19 in children of different ages. The design of the study corresponded to the observational analytical one. The COVID-19 pandemic has spread very quickly, so it is children of all ages who should be the focus of special attention, as they play a huge role in the spread of the disease.</t>
  </si>
  <si>
    <t xml:space="preserve">https://www.ejgm.co.uk/download/epidemiological-characteristics-of-new-coronavirus-diseases-covid-19-features-of-risk-factors-and-8268.pdf </t>
  </si>
  <si>
    <t>Kemelbekov K., Ospanova E., Baimakhanova B., Zhumabekov Z., Zholdas K., Yessentayeva Z., Zaidulla A.</t>
  </si>
  <si>
    <t>10.29333/ejgm/8268</t>
  </si>
  <si>
    <t>The implications of COVID-19 for the children of Africa</t>
  </si>
  <si>
    <t>South Africa</t>
  </si>
  <si>
    <t>Mustafa F., Green R.J.</t>
  </si>
  <si>
    <t>10.7196/SAMJ.2020V110I6.14824</t>
  </si>
  <si>
    <t>Management of a delivery suite during the COVID-19 epidemic</t>
  </si>
  <si>
    <t>BACKGROUND:Since the first report of the new coronavirus (COVID-19) infection in December of 2019, it has become rapidly prevalent and been declared as a Public Health Emergency of International Concern by the World Health Organization. There are quite a few cases reported involving delivery with COVID-19 infection, but little valuable suggestion was provided about what healthcare providers of obstetrics and neonatology should do in their clinic practice for unknown status or presumed negative women. Here, we summarized the current practice of delivery management in China that successfully prevented rapid increase in adverse pregnancy outcomes and nosocomial infection in departments of obstetrics and neonatology during the pandemic of COVID-19.</t>
  </si>
  <si>
    <t>https://europepmc.org/article/pmc/pmc7239021</t>
  </si>
  <si>
    <t>China, UK</t>
  </si>
  <si>
    <t>Qi H., Chen M., Luo X., Liu X., Shi Y., Liu T., Zhang H., Zhang J., Zhao Y., Tong C., Baker P.N.</t>
  </si>
  <si>
    <t>10.1016/j.ejogrb.2020.05.031</t>
  </si>
  <si>
    <t>COVID-19 associated Multisystem Inflammatory Syndrome in Children (MIS-C) guidelines; a Western New York approach</t>
  </si>
  <si>
    <t>https://europepmc.org/article/pmc/pmc7244417</t>
  </si>
  <si>
    <t>Hennon T.R., Penque M.D., Abdul-Aziz R., Alibrahim O.S., McGreevy M.B., Prout A.J., Schaefer B.A., Ambrusko S.J., Pastore J.V., Turkovich S.J., Gomez-Duarte O.G., Hicar M.D.</t>
  </si>
  <si>
    <t>10.1016/j.ppedcard.2020.101232</t>
  </si>
  <si>
    <t>None available</t>
  </si>
  <si>
    <t xml:space="preserve">Covid-19 related Obstetric Anaesthesia Longitudinal Assessment-Registry - COALA-Registry                                                                                                                                                                                                                                                                                                                                                                                                                                                                                                                                                                                                                                                                                                                                                                                                                                                                                                                                                                                                                                                                                                                                                                                                                                                                                                                                                                                                                                                                                                                                                                                                                                                                                                                                                                                                                                                                                                                                                                                        </t>
  </si>
  <si>
    <t>Intervention 1: Collection of data SARS-CoV-2 positive pregnant women for childbirth, anesthesiological procedures for childbirth and outcome of the newborn</t>
  </si>
  <si>
    <t>Inclusion criteria: SARS-CoV-2 positive pregnancy planed for labor</t>
  </si>
  <si>
    <t>Exclusion criteria: SARS-CoV-2 positive pregnancy not planed for labor, SARS-CoV-2 negative pregnancy</t>
  </si>
  <si>
    <t>Outcome of mother and child after SARS-CoV-2 infection during pregnancy and childbirth</t>
  </si>
  <si>
    <t>http://www.drks.de/DRKS00021772</t>
  </si>
  <si>
    <t>Allocation: Single arm study;. Masking: Open (masking not used). Control: Uncontrolled/Single arm. Assignment: Single (group). Study design purpose: Other;</t>
  </si>
  <si>
    <t>UniversitÃ¤tsklinikum WÃ¼rzburg</t>
  </si>
  <si>
    <t>DRKS00021772</t>
  </si>
  <si>
    <t xml:space="preserve">The Effect of Internet-based Cognitive Behavior Intervention on Perinatal Depression and Anxiety during the novel coronavirus pneumonia (COVID-19) pandemic: a multi-center randomized controlled trial                                                                                                                                                                                                                                                                                                                                                                                                                                                                                                                                                                                                                                                                                                                                                                                                                                                                                                                                                                                                                                                                                                                                                                                                                                                                                                                                                                                                                                                                                                                                                                                                                                                                                                                                                                                                                                                                         </t>
  </si>
  <si>
    <t>Experimental group:Internet-based Cognitive Behavior Therapy;control group:routine treatment;</t>
  </si>
  <si>
    <t>Inclusion criteria: (1) Pregnant women who've built card and plan to deliver in the studied hospitals; _x000D_&lt;br&gt;(2) Women aged &gt;=18 years;_x000D_&lt;br&gt;(3) Pregnant women with an EPDS score &gt; 9 during the third trimester;_x000D_&lt;br&gt;(4) Women with singleton pregnancy;_x000D_&lt;br&gt;(5) Women who have internet access at home;_x000D_&lt;br&gt;(6) Women who are able to read and comprehend the text as well as give textual feedback;_x000D_&lt;br&gt;(7) Women who agree to participate in the research and sign the inform consent.</t>
  </si>
  <si>
    <t xml:space="preserve">Exclusion criteria: (1) Women with critical health condition including malignant tumor, severe cardiovascular and cerebrovascular diseases, brain injury and palsy;_x000D_&lt;br&gt;(2) Women with intellectual deficiency who are unable to understand and complete the questionnaire. </t>
  </si>
  <si>
    <t>Perinatal depression;</t>
  </si>
  <si>
    <t>http://www.chictr.org.cn/showproj.aspx?proj=54482</t>
  </si>
  <si>
    <t>ChiCTR2000033433</t>
  </si>
  <si>
    <t>Experimental group:150;control group:150;</t>
  </si>
  <si>
    <t>COVID-19 PCR Test Results in Asymptomatic Pregnants Admitted for Birth and Other Interventions in Our Clinic</t>
  </si>
  <si>
    <t>Diagnostic Test: Reverse transcription polymerase chain reaction</t>
  </si>
  <si>
    <t xml:space="preserve">_x000D_&lt;br&gt;        Inclusion Criteria:_x000D_&lt;br&gt;_x000D_&lt;br&gt;          -  Asymptomatic pregnant women who will give birth in this clinic, dilatation and_x000D_&lt;br&gt;             curettage due to missed abortion, cerclage due to cervical insufficiency, medical_x000D_&lt;br&gt;             evacuation due to fetal anomaly, and routine PCR test taken for service for some_x000D_&lt;br&gt;             treatments._x000D_&lt;br&gt;_x000D_&lt;br&gt;        Exclusion Criteria:_x000D_&lt;br&gt;_x000D_&lt;br&gt;          -  Having any COVID-19 infection symptoms (fever, cough, weakness, shortness of breath,_x000D_&lt;br&gt;             sore throat, etc.)_x000D_&lt;br&gt;      </t>
  </si>
  <si>
    <t>Rate of positive COVID-19 cases in asymptomatic pregnant women</t>
  </si>
  <si>
    <t>https://clinicaltrials.gov/show/NCT04410939</t>
  </si>
  <si>
    <t>Istanbul Medipol University Hospital</t>
  </si>
  <si>
    <t>NCT04410939</t>
  </si>
  <si>
    <t>Hydroxychloroquine Efficacy and Safety in Preventing SARS-CoV-2 Infection and COVID-19 Disease Severity During Pregnancy</t>
  </si>
  <si>
    <t>Drug: Hydroxychloroquine;Drug: Placebo</t>
  </si>
  <si>
    <t xml:space="preserve">_x000D_&lt;br&gt;        Inclusion Criteria:_x000D_&lt;br&gt;_x000D_&lt;br&gt;          -  Presenting with fever (=37.5ÂºC) and/or one mild symptom suggestive of COVID-19 disease_x000D_&lt;br&gt;             (cough, dyspnoea, chills, odynophagia, diarrhoea, muscle pain, anosmia, taste_x000D_&lt;br&gt;             disorder, headache) OR contact of a SARS-CoV-2 confirmed or suspected case in the past_x000D_&lt;br&gt;             14 days_x000D_&lt;br&gt;_x000D_&lt;br&gt;          -  More than 12 weeks of gestation (dated by ultrasonography)_x000D_&lt;br&gt;_x000D_&lt;br&gt;          -  Agreement to deliver in the study hospitals_x000D_&lt;br&gt;_x000D_&lt;br&gt;        Exclusion Criteria:_x000D_&lt;br&gt;_x000D_&lt;br&gt;          -  Known hypersensitivity to HCQ or other 4-aminoquinoline compounds_x000D_&lt;br&gt;_x000D_&lt;br&gt;          -  History of retinopathy of any aetiology_x000D_&lt;br&gt;_x000D_&lt;br&gt;          -  Concomitant use of digoxin, cyclosporine, cimetidine_x000D_&lt;br&gt;_x000D_&lt;br&gt;          -  Known liver disease_x000D_&lt;br&gt;_x000D_&lt;br&gt;          -  Clinical history of cardiac pathology including known long QT syndrome_x000D_&lt;br&gt;_x000D_&lt;br&gt;          -  Unable to cooperate with the requirements of the study_x000D_&lt;br&gt;_x000D_&lt;br&gt;          -  Participating in other intervention studies_x000D_&lt;br&gt;_x000D_&lt;br&gt;          -  Delivery onset (characterized by painful uterine contractions and variable changes of_x000D_&lt;br&gt;             the cervix, including some degree of effacement and slower progression of dilatation_x000D_&lt;br&gt;             up to 5 cm for first and subsequent labours)_x000D_&lt;br&gt;      </t>
  </si>
  <si>
    <t>Number of PCR confirmed cases among pregnant women</t>
  </si>
  <si>
    <t>https://clinicaltrials.gov/show/NCT04410562</t>
  </si>
  <si>
    <t>Barcelona Institute for Global Health</t>
  </si>
  <si>
    <t>NCT04410562</t>
  </si>
  <si>
    <t xml:space="preserve">Rqesearch on the Application of Traditional Chinese Medicine Traditional Techniques to Prevent and Control New Coronary Pneumonia                                                                                                                                                                                                                                                                                                                                                                                                                                                                                                                                                                                                                                                                                                                                                                                                                                                                                                                                                                                                                                                                                                                                                                                                                                                                                                                                                                                                                                                                                                                                                                                                                                                                                                                                                                                                                                                                                                                                               </t>
  </si>
  <si>
    <t>Experimental group:Conventional treatment plus Liu--zi-jue exercise therapy;Control group:Conventional treatment;</t>
  </si>
  <si>
    <t xml:space="preserve">Inclusion criteria: (1) There is no restrictions on gender and age; _x000D_&lt;br&gt;(2) Patients diagnosed with mild pneumonia (slight clinical symptoms, no pneumonia manifestations on imaging), general pneumonia patients (with fever, respiratory tract symptoms, etc., imaging showed pneumonia but no multiple organ damage); _x000D_&lt;br&gt;(3) Hospitalized patients; _x000D_&lt;br&gt;(4) Volunteer to join the trial and sign the "informed consent; _x000D_&lt;br&gt;(5) Promise not to perform other exercise activities. </t>
  </si>
  <si>
    <t xml:space="preserve">Exclusion criteria: (1) patients with severe diseases such as cardiovascular, cerebrovascular, hematopoietic, digestive system or mental illness; _x000D_&lt;br&gt;(2) pregnant and lactating women; _x000D_&lt;br&gt;(3) respiratory frequency&gt; 30 times /min, showing respiratory failure; _x000D_&lt;br&gt;(4) complicated with other organ failure requires treatment by respiratory intensive care unit (ICU); _x000D_&lt;br&gt;(5) those who do not want to join the trial. </t>
  </si>
  <si>
    <t>Modify Borg Dyspnea Score;Fatigue scale-14;Patient Health Questionnaire;Clinical Respiratory Symptom Scale;</t>
  </si>
  <si>
    <t>http://www.chictr.org.cn/showproj.aspx?proj=54326</t>
  </si>
  <si>
    <t>Yueyang Integrated Traditional Chinese and Western Medicine Hospital Affiliated to Shanghai University of Traditional Chinese Medicine</t>
  </si>
  <si>
    <t>ChiCTR2000033318</t>
  </si>
  <si>
    <t>Experimental group:52;Control group:52;</t>
  </si>
  <si>
    <t xml:space="preserve">Epidemiological and Clinical Characteristics of 20 Re-positive novel coronavirus pneumonia (COVID-19) Patients                                                                                                                                                                                                                                                                                                                                                                                                                                                                                                                                                                                                                                                                                                                                                                                                                                                                                                                                                                                                                                                                                                                                                                                                                                                                                                                                                                                                                                                                                                                                                                                                                                                                                                                                                                                                                                                                                                                                                                  </t>
  </si>
  <si>
    <t>Case series:Anti-virus treatment;</t>
  </si>
  <si>
    <t xml:space="preserve">Inclusion criteria: COVID-19 infections with re-positive RT-PCR of throat swab test. </t>
  </si>
  <si>
    <t>Exclusion criteria: No</t>
  </si>
  <si>
    <t>RT-PCR;</t>
  </si>
  <si>
    <t>http://www.chictr.org.cn/showproj.aspx?proj=53976</t>
  </si>
  <si>
    <t>2??</t>
  </si>
  <si>
    <t>ChiCTR2000033347</t>
  </si>
  <si>
    <t>Inclusion criteria: Part A:&lt;br&gt;- Children (male or female) aged 1 to 10 years&lt;br&gt;- One parent (male or female) without age limit&lt;br&gt;- Child and parent living in the same household&lt;br&gt;- Resident in Baden-WÃ¼rttemberg&lt;br&gt;- Written consent to the study has been obtained&lt;br&gt;&lt;br&gt;Part B (Amendment 08.05.2020):&lt;br&gt;If possible, all members of a household in which at least one child or adolescent aged 0-17 years should be included in this study. They must meet the following inclusion criteria:&lt;br&gt;- Household community consisting of at least one adult and at least one child &lt;18 years and with at least one member with SARS-CoV-2 infection detected by rt-PCR or antibody test, with or without COVID-19 disease&lt;br&gt;- Children and adolescents (male, female or various) aged 0 to 17 years (up to one day before their 18th birthday) living in the same household&lt;br&gt;- Adults ( no age limit, male, female or various) living in the same household as the children and adolescents &lt;br&gt;- Participants are no longer in quarantine due to SARS-CoV-2 infection &lt;br&gt;- Resident in Baden-WÃ¼rttemberg&lt;br&gt;- Written consent to the study has been obtained</t>
  </si>
  <si>
    <t>Exclusion criteria: Part A:&lt;br&gt;- Severe congenital diseases (e.g. infantile cerebral palsy, severe congenital malformations)&lt;br&gt;- Congenital or acquired immunodeficiencies&lt;br&gt;- COVID-19 infection in the child or parents already proven before the study&lt;br&gt;- Lack of consent for child or parent&lt;br&gt;&lt;br&gt;Part B (Amendment 08.05.2020):&lt;br&gt;- Lack of consent for child/youth or adults&lt;br&gt;- Insufficient knowledge of German to understand the study information</t>
  </si>
  <si>
    <t>Inclusion criteria: test persons are lung healthy volunteers employed at the Klinikum Dortmund; due to the quarantaine zone it will not be possible to include non-employees&lt;br&gt;SARS-CoV2 infected patients and patients suffering from COVID-19, tested and treated at the Klinikum Dortmund, will be asked for participation irrespective of age and gender</t>
  </si>
  <si>
    <t>Exclusion criteria: test persons with a proven infection with SARS-CoV2, even though the infection might be dected &gt;14d before, cannot be included;&lt;br&gt;test persons and patients with any proven infection of the respiratory tract within 4 weeks aside from SARS-CoV2, neoplasia or chronic respiratory or pulmonary illnesses are excluded.&lt;br&gt;test persons or patients in need of inhalative medication or medication targeted on the lung or respiratory tract are excluded</t>
  </si>
  <si>
    <t>Seroepidemiological Study of SARS-CoV-2 Infection in Population Subgroups in the State of SÃ£o Paulo</t>
  </si>
  <si>
    <t>Diagnostic Test: Serological test;Diagnostic Test: Nasopharyngeal Swab;Diagnostic Test: Oropharyngeal Swab</t>
  </si>
  <si>
    <t xml:space="preserve">_x000D_&lt;br&gt;        Inclusion Criteria:_x000D_&lt;br&gt;_x000D_&lt;br&gt;          -  All potential volunteers invited to participate in the study._x000D_&lt;br&gt;_x000D_&lt;br&gt;        Exclusion Criteria:_x000D_&lt;br&gt;_x000D_&lt;br&gt;          -  All potential eligible participants, but who do not show interest in participating in_x000D_&lt;br&gt;             the study._x000D_&lt;br&gt;      </t>
  </si>
  <si>
    <t>Prevalence of antibodies against SARS-CoV-2 through serological testing;Frequency of participants with a positive RT-PCR test result for SARS-CoV-2</t>
  </si>
  <si>
    <t>https://clinicaltrials.gov/show/NCT04408014</t>
  </si>
  <si>
    <t>Butantan Institute</t>
  </si>
  <si>
    <t>NCT04408014</t>
  </si>
  <si>
    <t>The Influence of the Covid-19 Pandemia on the Health Behaviour of Primary School Children (and Their Parents) - COVID-19, Obesity and Lifestyle in Children</t>
  </si>
  <si>
    <t>Other: Exposure to the Dutch measures due to the Covid-19 pandemic.</t>
  </si>
  <si>
    <t xml:space="preserve">_x000D_&lt;br&gt;        Inclusion Criteria:_x000D_&lt;br&gt;_x000D_&lt;br&gt;          -  Children between 4 - 18 years._x000D_&lt;br&gt;_x000D_&lt;br&gt;          -  Living in The Netherlands._x000D_&lt;br&gt;_x000D_&lt;br&gt;        Exclusion Criteria:_x000D_&lt;br&gt;_x000D_&lt;br&gt;          -  No signed informed consent by relevant parties (parents of children aged below 12_x000D_&lt;br&gt;             years, parents and or children aged between 12 and 16 years, or children aged 16 years_x000D_&lt;br&gt;             and older)_x000D_&lt;br&gt;      </t>
  </si>
  <si>
    <t>Change in weight parents;Change in weight child</t>
  </si>
  <si>
    <t>https://clinicaltrials.gov/show/NCT04411511</t>
  </si>
  <si>
    <t>NCT04411511</t>
  </si>
  <si>
    <t xml:space="preserve">SARS-CoV-2 in tears in patients with COVID-19                                                                                                                                                                                                                                                                                                                                                                                                                                                                                                                                                                                                                                                                                                                                                                                                                                                                                                                                                                                                                                                                                                                                                                                                                                                                                                                                                                                                                                                                                                                                                                                                                                                                                                                                                                                                                                                                                                                                                                                                                                   </t>
  </si>
  <si>
    <t>Intervention 1: The patients are going to be examined for ocular manifestations and for SARS-CoV-2 in their tears.</t>
  </si>
  <si>
    <t>Inclusion criteria: stationary COVID-19 patients with positive laryngo-nasal swabs for SARS-CoV-2</t>
  </si>
  <si>
    <t>Exclusion criteria: Exenteration</t>
  </si>
  <si>
    <t>SARS-CoV-2 RNA detection in tears</t>
  </si>
  <si>
    <t>http://www.drks.de/DRKS00021416</t>
  </si>
  <si>
    <t>Allocation: Single arm study;. Masking: Open (masking not used). Control: Uncontrolled/Single arm. Assignment: Single (group). Study design purpose: Prevention;</t>
  </si>
  <si>
    <t>Klinik fÃ¼r Ophthalmologie</t>
  </si>
  <si>
    <t>DRKS00021416</t>
  </si>
  <si>
    <t>Inclusion criteria: Proven Covid-19 infection during pregnancy and childbed</t>
  </si>
  <si>
    <t>Exclusion criteria: deny of informed consent, withdrawal of informed consent</t>
  </si>
  <si>
    <t>Inclusion criteria: hospitalized patients who tested positive for COVID19</t>
  </si>
  <si>
    <t>Exclusion criteria: none</t>
  </si>
  <si>
    <t xml:space="preserve">Covid-19 HOspitalized patients RegisTry - COHORT                                                                                                                                                                                                                                                                                                                                                                                                                                                                                                                                                                                                                                                                                                                                                                                                                                                                                                                                                                                                                                                                                                                                                                                                                                                                                                                                                                                                                                                                                                                                                                                                                                                                                                                                                                                                                                                                                                                                                                                                                                </t>
  </si>
  <si>
    <t>Intervention 1: COVID-19; registration of COVID-19 patient's pre-existing conditions and treatment records; especially registration of pre-existing conditions decisive for a severe course of COVID-19</t>
  </si>
  <si>
    <t>Inclusion criteria: proven SARS-CoV-2-Infektion;&lt;br&gt;signed informed consent</t>
  </si>
  <si>
    <t>Exclusion criteria: declined informed consent</t>
  </si>
  <si>
    <t>Prognosis and epidemiology of COVID-19 in hospitalized patients in Mid-Germany</t>
  </si>
  <si>
    <t>http://www.drks.de/DRKS00021575</t>
  </si>
  <si>
    <t>Allocation: Single arm study;. Masking: Open (masking not used). Control: Uncontrolled/Single arm. Assignment: Single (group). Study design purpose: Diagnostic;</t>
  </si>
  <si>
    <t>UniversitÃ¤tsklinikum Halle (Saale)</t>
  </si>
  <si>
    <t>DRKS00021575</t>
  </si>
  <si>
    <t xml:space="preserve">Demographic and epidemiological characteristics of Covid-19 disease in Helios-Hospital and determinants of clinical course                                                                                                                                                                                                                                                                                                                                                                                                                                                                                                                                                                                                                                                                                                                                                                                                                                                                                                                                                                                                                                                                                                                                                                                                                                                                                                                                                                                                                                                                                                                                                                                                                                                                                                                                                                                                                                                                                                                                                      </t>
  </si>
  <si>
    <t>Intervention 1: All clinical and radiological data were extracted from an electronic database, named iNOK, which is collecting medical records of all patients admitted to the Helios Hospitals since February, 15 2020 . For this study medical records such as epidemiological, demographic, clinical, laboratory, management and outcome data &lt;br&gt;are collected by using a CRF. These data are merged in real time</t>
  </si>
  <si>
    <t>Inclusion criteria: all patients who were diagnosed with SARS-CoV-2 after laboratory confirmation and who had been admitted to hospital since 15.02.20</t>
  </si>
  <si>
    <t>Exclusion criteria: Covid-19 negative Patients</t>
  </si>
  <si>
    <t>The primary endpoints are composed of admission to an intensive care unit (ICU), tracheal intubation or death.</t>
  </si>
  <si>
    <t>http://www.drks.de/DRKS00021161</t>
  </si>
  <si>
    <t>Allocation: Single arm study;. Masking: Open (masking not used). Control: Uncontrolled/Single arm. Assignment: Single (group). Study design purpose: Health care system;</t>
  </si>
  <si>
    <t>Abteilung fÃ¼r Krankenhaushygiene</t>
  </si>
  <si>
    <t>DRKS00021161</t>
  </si>
  <si>
    <t xml:space="preserve">Lean European Open Survey on 
SARS-CoV-2 (COVID-19) - LEOSS                                                                                                                                                                                                                                                                                                                                                                                                                                                                                                                                                                                                                                                                                                                                                                                                                                                                                                                                                                                                                                                                                                                                                                                                                                                                                                                                                                                                                                                                                                                                                                                                                                                                                                                                                                                                                                                                                                                                                                                                                     </t>
  </si>
  <si>
    <t>Intervention 1: Patients with confirmed SARS-CoV-2 infection by PCR diagnosis from nasopharynx, oropharynx, stool, or blood. Rapid tests are an acceptable alternative.&lt;br&gt;Within the framework of LEOSS, data on the therapy and the course of treatment of patients infected with SARS-CoV-2 will be documented. The resulting registry will enable the analysis of important questions regarding SARS-CoV-2. Within the scope of the project, no study conditional interventions will be carried out.</t>
  </si>
  <si>
    <t>Inclusion criteria: Patients with confirmed SARS-CoV-2 infection by PCR diagnosis from nasopharynx, oropharynx, stool, or blood. Rapid tests are an acceptable alternative.</t>
  </si>
  <si>
    <t>Exclusion criteria: The study will be governed, announced, and disseminated via ESCMID and other channels across Europe. However, treatment in another country is not a formal exclusion criterion.</t>
  </si>
  <si>
    <t>To identify independent predictors of outcome in patients with diagnosed infection by SARS-CoV-2.</t>
  </si>
  <si>
    <t>http://www.drks.de/DRKS00021145</t>
  </si>
  <si>
    <t>Belgium;Germany;France;Italy;Ireland;Portugal;Spain;Austria;Iceland;Switzerland;United Kingdom</t>
  </si>
  <si>
    <t>Deutsches Zentrum fÃ¼r Infektionsforschung (DZIF) e. V.</t>
  </si>
  <si>
    <t>DRKS00021145</t>
  </si>
  <si>
    <t xml:space="preserve">Survival and risk factors in Covid-19 and influenza, a retrospective analysis                                                                                                                                                                                                                                                                                                                                                                                                                                                                                                                                                                                                                                                                                                                                                                                                                                                                                                                                                                                                                                                                                                                                                                                                                                                                                                                                                                                                                                                                                                                                                                                                                                                                                                                                                                                                                                                                                                                                                                                                   </t>
  </si>
  <si>
    <t>Intervention 1: Retrospective testing for risk and protective factors for lethality of Covid 19 positive hospital patients Intervention 2: Retrospective testing for risk and protective factors for the lethality of influenza positive hospital patients</t>
  </si>
  <si>
    <t>Inclusion criteria: Covid 19 or influenza positive test;&lt;br&gt;Inpatient hospital</t>
  </si>
  <si>
    <t>Exclusion criteria: No Covid 19 or influenza positive test</t>
  </si>
  <si>
    <t>Mortality from Covid-19 and influenza in hospital patients</t>
  </si>
  <si>
    <t>http://www.drks.de/DRKS00021823</t>
  </si>
  <si>
    <t>Allocation: Non-randomized controlled trial;. Masking: Open (masking not used). Control: Other. Assignment: Other. Study design purpose: Prognosis;</t>
  </si>
  <si>
    <t>Klinik fÃ¼r AnÃ¤sthesiologie, Intensivmedizin und Schmerztherapie</t>
  </si>
  <si>
    <t>DRKS00021823</t>
  </si>
  <si>
    <t xml:space="preserve">Covid-19 Case-Cluster-Study                                                                                                                                                                                                                                                                                                                                                                                                                                                                                                                                                                                                                                                                                                                                                                                                                                                                                                                                                                                                                                                                                                                                                                                                                                                                                                                                                                                                                                                                                                                                                                                                                                                                                                                                                                                                                                                                                                                                                                                                                                                     </t>
  </si>
  <si>
    <t>Intervention 1: Index persons of the Gangelt register as well as household or family members: Collection of biological samples for virus diagnostics from the study participants:&lt;br&gt;- adults: 3 EDTA tubes (10 ml), throat swab, spit (saliva)&lt;br&gt;- Children: 1 EDTA tube (1 ml), throat swab, spit (saliva), handing out a study questionnaire&lt;br&gt;In up to 50 selected households, further virological diagnostics, including the living environment, are to be used to evaluate the extent to which the virus can be transmitted to family members via air and the inanimate environment (surfaces, consumer goods, food, wastewater) and the living environment (pets) Intervention 2: Participants of the "Kappenmeeting" residing in the Heinsberg district as well as household or family members: virus diagnostics like observation group 1 and extended questionnaire</t>
  </si>
  <si>
    <t>Inclusion criteria: - Residence in the Heinsberg district&lt;br&gt;- Individual surname and random selection as index person (by sampling from the Gangelt municipal register) or participation in the "Kappensitzung" &lt;br&gt;- Household or family members of the index person/participants of the "Kappensitzung"</t>
  </si>
  <si>
    <t>Exclusion criteria: None.</t>
  </si>
  <si>
    <t>The primary endpoint is the prevalence of SARS/CoV-2 positive individuals in the study population, defined as the number of individuals with positive laboratory findings (from at least one of the sample media collected in the study) divided by the total number of study participants.</t>
  </si>
  <si>
    <t>http://www.drks.de/DRKS00021306</t>
  </si>
  <si>
    <t>Allocation: Other;. Masking: Open (masking not used). Control: Other. Assignment: Parallel. Study design purpose: Prevention;</t>
  </si>
  <si>
    <t>Institut fÃ¼r Virologie/ UniversitÃ¤tklinikum Bonn</t>
  </si>
  <si>
    <t>DRKS00021306</t>
  </si>
  <si>
    <t xml:space="preserve">Communication in times of the corona virus pandemic (COVID-19) - KomCo                                                                                                                                                                                                                                                                                                                                                                                                                                                                                                                                                                                                                                                                                                                                                                                                                                                                                                                                                                                                                                                                                                                                                                                                                                                                                                                                                                                                                                                                                                                                                                                                                                                                                                                                                                                                                                                                                                                                                                                                          </t>
  </si>
  <si>
    <t>Intervention 1: Inpatients whose relatives are hospitalized for 3-9 days&lt;br&gt;Collection by means of questionnaires (survey/interview) &lt;br&gt;- Basic questionnaire Time 0 (at the earliest on day 3 of the stay) &lt;br&gt;- followed by follow-up questionnaires every 7 days Intervention 2: in-patients oncological and palliative patients, their relatives, hospital stays &gt;10 days&lt;br&gt;&lt;br&gt;Collection by means of questionnaires (survey/interview) &lt;br&gt;- Basic questionnaire Time 0 (at the earliest on day 3 of the stay) &lt;br&gt;- followed by follow-up questionnaires every 7 days</t>
  </si>
  <si>
    <t>Inclusion criteria: - Ability to give consent&lt;br&gt;- command of the German language&lt;br&gt;- patients/relatives must be physically and cognitively able to conduct a 10-minute interview</t>
  </si>
  <si>
    <t>Exclusion criteria: - patients/relatives not able to give consent &lt;br&gt;- not all inclusion criteria fulfilled, if necessary in&lt;br&gt;- patients and their relatives in other regional and national clinics</t>
  </si>
  <si>
    <t>Assessment of the mental stress caused by visitation restrictions in the context of the corona virus pandemic in hospitalised patients</t>
  </si>
  <si>
    <t>http://www.drks.de/DRKS00021676</t>
  </si>
  <si>
    <t>Allocation: Non-randomized controlled trial;. Masking: Open (masking not used). Control: Control group receives no treatment. Assignment: Other. Study design purpose: Other;</t>
  </si>
  <si>
    <t>Klinik III (HÃ¤matologie, Onkologie, Palliativmedizin)Zentrum fÃ¼r Innere MedizinUniversitÃ¤tsmedizin Rostock</t>
  </si>
  <si>
    <t>DRKS00021676</t>
  </si>
  <si>
    <t xml:space="preserve">Analysis of the Pathophysiology and Pathology of Corona Virus Disease 2019 (Pa-COVID-19) - Pa-COVID-19                                                                                                                                                                                                                                                                                                                                                                                                                                                                                                                                                                                                                                                                                                                                                                                                                                                                                                                                                                                                                                                                                                                                                                                                                                                                                                                                                                                                                                                                                                                                                                                                                                                                                                                                                                                                                                                                                                                                                                          </t>
  </si>
  <si>
    <t>Intervention 1: Patients with laboratory proven COVID-19 &lt;br&gt;&lt;br&gt;Primary and secondary pathophysiological changes and organ function as well as clinical intervention and potential biomarkers and surrogate markers of infection will be documented and analyzed.&lt;br&gt;&lt;br&gt;Scientific analyses will be performed on whole blood, serum, plasma, urine, excrements, sweat, saliva, spit, tracheobronchial secretion, organoids from cells obtained with bronchoalveolar lavage (BAL), nasal and pharyngeal rinsing water and possibly sperm, obtained from COVID-19 patients. The biospecimen will be obtained in the process of collecting samples for the clinical diagnosis and treatment of patients.&lt;br&gt;&lt;br&gt;During treatment in Hospital, study visits will be performed three times per week (Monday/Wednsday/Friday) &lt;br&gt;&lt;br&gt;A maximum of five follow-up examinations are planned at different points in time (after 6 weeks, 3 months, 6 months 12 months and 24 months). These include further blood samples, which are taken together with routine blood samples, measurement of lung function, ultrasound imaging, patient interview and examination and symptom assessment. Patients will also be asked to complete relevant quality of life questionnaires (including PROMIS-29).</t>
  </si>
  <si>
    <t>Inclusion criteria: - Proven infection with SARS-CoV-2 (positive pathogen testing).&lt;br&gt;- Willingness to participate in the study.</t>
  </si>
  <si>
    <t>Exclusion criteria: - Refusal to participate by patient, parent or appropriate legal representative.&lt;br&gt;- Any conditions that prohibit supplemental blood-sampling.</t>
  </si>
  <si>
    <t>WHO scale for clinical improvement on day 15</t>
  </si>
  <si>
    <t>http://www.drks.de/DRKS00021688</t>
  </si>
  <si>
    <t>Allocation: Single arm study;. Masking: Open (masking not used). Control: Uncontrolled/Single arm. Assignment: Single (group). Study design purpose: Basic research/physiological study;</t>
  </si>
  <si>
    <t>CharitÃ© Campus Virchow-Klinikum</t>
  </si>
  <si>
    <t>DRKS00021688</t>
  </si>
  <si>
    <t xml:space="preserve">lnfluence of the COVID-19-pandemic on the treatment of ENT patients                                                                                                                                                                                                                                                                                                                                                                                                                                                                                                                                                                                                                                                                                                                                                                                                                                                                                                                                                                                                                                                                                                                                                                                                                                                                                                                                                                                                                                                                                                                                                                                                                                                                                                                                                                                                                                                                                                                                                                                                             </t>
  </si>
  <si>
    <t>Intervention 1: First we will count critical surgical procedures , divided in subgroups (Emergencies, suspected malignoma, malignom operation) and compare march and april with the respective months from years before. Additionally we will analzyze relative numbers of critical and elective cases to show the triage that happened during the pandemic. And lastly we will be keeping daily track of COVID19-cases among personal and patients.</t>
  </si>
  <si>
    <t>Inclusion criteria: Surgical procedure in the ENT departement or elsewhere in the university hospital with participation of an ENT doctor&lt;br&gt;&lt;br&gt;Patients treated in the ENT in-/ or outpatient departement</t>
  </si>
  <si>
    <t>Exclusion criteria: Surgical procedure elsewhere in the university hospital Freiburg</t>
  </si>
  <si>
    <t>Analysis of ressources in the ENT departement prior to/during and after the COVID-19 pandemic. We will evaluate number of cases in our in- and outpatient departement, available doctors and workload in the ENT departement quantitatively. Furthermore we will analyze how different meassures like cancelation and resumption of elective procedures will affect these factors.</t>
  </si>
  <si>
    <t>http://www.drks.de/DRKS00021699</t>
  </si>
  <si>
    <t>Allocation: Other;. Masking: Open (masking not used). Control: Other. Assignment: Other. Study design purpose: Health care system;</t>
  </si>
  <si>
    <t>Klinik fÃ¼r Hals-Nasen-Ohrenheilkunde, Kopf- und Halschirurgie, UniversitÃ¤tsklinikum Freiburg</t>
  </si>
  <si>
    <t>DRKS00021699</t>
  </si>
  <si>
    <t xml:space="preserve">Prospective COVID-19 Cohort Munich - KoCo19                                                                                                                                                                                                                                                                                                                                                                                                                                                                                                                                                                                                                                                                                                                                                                                                                                                                                                                                                                                                                                                                                                                                                                                                                                                                                                                                                                                                                                                                                                                                                                                                                                                                                                                                                                                                                                                                                                                                                                                                                                     </t>
  </si>
  <si>
    <t>Intervention 1: In 100, randomly selected constituencies out of 755, 3,000 Munich households are identified via random route and offered enrollment into the study.&lt;br&gt;All household members are asked to complete a baseline questionnaire and subjects =14 years of age are asked to provide a venous blood sample of =3 ml for the determination of SARS-CoV-2 IgG/IgA status. The residual plasma and the blood pellet are preserved for later genetic and molecular biological investigations.&lt;br&gt;For twelve months, each household member is asked to keep a diary of daily symptoms, whereabouts and contacts via WebApp. If symptoms suggestive for COVID-19 are reported, family members, including children &lt;14 years, are offered If symptoms suggestive for COVID-19 are reported, family members, including children &lt;14 years, are offered a pharyngeal swab testing for SARS-CoV-2.&lt;br&gt;In case of severe symptoms, participants will be transferred to a Munich hospital. For one year, the study teams re-visits the households for blood sampling every six weeks.</t>
  </si>
  <si>
    <t>Inclusion criteria: Inclusion criteria are:&lt;br&gt;â€¢ At the time of inclusion into the study (1st household visit), at least one of the household members must be =18 years and competent to provide written informed consent.&lt;br&gt;â€¢ Sufficient command of German to understand the participant information materials for the study and to answer the questionnaires.</t>
  </si>
  <si>
    <t>sero-prevalence and -incidence of SARS-CoV-2 antibodies in a representative household sample of the Munich population</t>
  </si>
  <si>
    <t>http://www.drks.de/DRKS00021698</t>
  </si>
  <si>
    <t>Abteilung fÃ¼r Infektions- und Tropenmedizin,LMU Klinikum</t>
  </si>
  <si>
    <t>DRKS00021698</t>
  </si>
  <si>
    <t xml:space="preserve">The comprehensive evaluation of therapeutic drugs for pediatric novel coronavirus pneumonia (COVID-19)                                                                                                                                                                                                                                                                                                                                                                                                                                                                                                                                                                                                                                                                                                                                                                                                                                                                                                                                                                                                                                                                                                                                                                                                                                                                                                                                                                                                                                                                                                                                                                                                                                                                                                                                                                                                                                                                                                                                                                          </t>
  </si>
  <si>
    <t>Case series:Treated with variate traditional Chinese medicines;</t>
  </si>
  <si>
    <t>Inclusion criteria: (1)  Pediatric patients diagnosed with COVID-19;_x000D_&lt;br&gt;(2) Treated with heat-clearing and detoxifying traditional Chinese medicines.</t>
  </si>
  <si>
    <t>Exclusion criteria: (1) Loss of efficacy and safety indices;_x000D_&lt;br&gt;(2) the time measuring evaluation indices does not align with the time taking medicines</t>
  </si>
  <si>
    <t>Body temperature;Respiratory syndrome;Pulmonary imaging;Nucleic acid testing;</t>
  </si>
  <si>
    <t>http://www.chictr.org.cn/showproj.aspx?proj=54371</t>
  </si>
  <si>
    <t>ChiCTR2000033342</t>
  </si>
  <si>
    <t>Role of Children in the Transmission of SARS-CoV-2 in Households of Immunocompromised Persons</t>
  </si>
  <si>
    <t xml:space="preserve">_x000D_&lt;br&gt;        Inclusion Criteria:_x000D_&lt;br&gt;_x000D_&lt;br&gt;          -  Immunocompromised patient followed at UCLA Health_x000D_&lt;br&gt;_x000D_&lt;br&gt;          -  Immunocompromised patient &gt;1 day old to &lt;60 years of age_x000D_&lt;br&gt;_x000D_&lt;br&gt;          -  Patient with a diagnosis of breast, lung, or colorectal cancers, lymphoma,_x000D_&lt;br&gt;             acute/chronic leukemia, multiple myeloma, or other solid tumors and are receiving_x000D_&lt;br&gt;             chemotherapy_x000D_&lt;br&gt;_x000D_&lt;br&gt;          -  Patients who have received a hematopoietic stem cell transplantation within the last_x000D_&lt;br&gt;             year_x000D_&lt;br&gt;_x000D_&lt;br&gt;          -  Patients who have received a solid organ transplantation within the last year_x000D_&lt;br&gt;_x000D_&lt;br&gt;        Exclusion Criteria:_x000D_&lt;br&gt;_x000D_&lt;br&gt;          -  Immunocompromised patients with positive SARS-CoV-2 test prior to study enrollment_x000D_&lt;br&gt;      </t>
  </si>
  <si>
    <t>To define the role of household contact with children or siblings in the transmission of SARS-CoV-2 to immunocompromised patients.</t>
  </si>
  <si>
    <t>https://clinicaltrials.gov/show/NCT04407546</t>
  </si>
  <si>
    <t>Jonsson Comprehensive Cancer Center</t>
  </si>
  <si>
    <t>NCT04407546</t>
  </si>
  <si>
    <t>National Observatory of the Care of Young Sick Children in Community or Not, Indications and Cost-effectiveness of PCR-Sars-CoV-2 - VIGIL Study</t>
  </si>
  <si>
    <t xml:space="preserve">_x000D_&lt;br&gt;        Inclusion Criteria:_x000D_&lt;br&gt;_x000D_&lt;br&gt;          -  Children under 15 years of age_x000D_&lt;br&gt;_x000D_&lt;br&gt;          -  Prescription of a PCR-Sars-CoV-2_x000D_&lt;br&gt;_x000D_&lt;br&gt;          -  VIGIL information note given to parents_x000D_&lt;br&gt;_x000D_&lt;br&gt;        Exclusion Criteria:_x000D_&lt;br&gt;_x000D_&lt;br&gt;          -  Refusal to participate by the patient, family member or legal representative_x000D_&lt;br&gt;             (depending on the situation)_x000D_&lt;br&gt;      </t>
  </si>
  <si>
    <t>Percentage of children screened with a positive PCR result</t>
  </si>
  <si>
    <t>https://clinicaltrials.gov/show/NCT04412317</t>
  </si>
  <si>
    <t>14 Years</t>
  </si>
  <si>
    <t>NCT04412317</t>
  </si>
  <si>
    <t>URL- not hyperlinked</t>
  </si>
  <si>
    <t>Inclusion criteria: All pregnant women admitted to a participating hospital with COVID-19 during pregnancy</t>
  </si>
  <si>
    <t>Exclusion criteria: Suspected COVID-19 not subsequently confirmed on PCR, serology or imaging</t>
  </si>
  <si>
    <t>Inclusion criteria: On the pre-defined day of patient screening, each participant must meet all the following criteria to be enrolled in this study:_x000D_&lt;br&gt;â€¢	Is between the ages of 0 and 16 years at enrolment_x000D_&lt;br&gt;â€¢	Is admitted to the Gold Coast University Hospital paediatric inpatient unit, Childrenâ€™s Critical Care Unit or presenting to the emergency department at Gold Coast University Hospital_x000D_&lt;br&gt;â€¢	Has a legally acceptable representative capable of understanding the informed consent document and providing consent on the participantâ€™s behalf._x000D_&lt;br&gt;</t>
  </si>
  <si>
    <t>Exclusion criteria: Contraindication to nasal swab collection</t>
  </si>
  <si>
    <t>Inclusion criteria: COVID-19 confirmed infants or infants born to COVID-19 confirmed mothers</t>
  </si>
  <si>
    <t>Exclusion criteria: Pregnant and/or post-partum women and neonates who do not meet suspect or confirmed case definition of COVID-19.</t>
  </si>
  <si>
    <t>Inclusion criteria: Healthy children between the ages of 1 and 18 who meet the TCM constitutional doctrine:_x000D_&lt;br&gt;(1) Main features: moderate body shape, ruddy complexion, energetic, etc .;_x000D_&lt;br&gt;(2) Common manifestations: Symmetric body shape, complexion, moisturized complexion, thick and shiny hair, bright eyes, clear nose, moist olfactory, rosy lips, not easy to fatigue, energetic, cold and heat tolerance, good sleep, stomach Najia, the second stool is normal, the tongue is reddish, the moss is thin and white, the veins are gentle and strong, and the fingerprint is faint purple. Lively and cheerful character. Usual disease is less common.</t>
  </si>
  <si>
    <t>Exclusion criteria: 1. Clinical suspected or confirmed cases [Refer to the recommendations for diagnosis and treatment of 2019-nCoV infection in children in Hubei Province (trial version 1)]_x000D_&lt;br&gt;2. Those who have received other traditional Chinese medicine, proprietary Chinese medicines or immunomodulators to prevent new coronavirus pneumonia;_x000D_&lt;br&gt;3. Participants in clinical trials of other drugs in the past 12 weeks;_x000D_&lt;br&gt;4. People with other serious primary diseases such as cardiovascular and cerebrovascular diseases, liver and kidney or hematopoietic diseases, genetic metabolic diseases;_x000D_&lt;br&gt;5. Those who are known to be allergic to the test drug and its ingredients;_x000D_&lt;br&gt;6. Other constitutions in TCM constitution theory.</t>
  </si>
  <si>
    <t>Inclusion criteria: 1. Diagnosed as novel coronavirus pneumonia (NCP) Patient:_x000D_&lt;br&gt;1) Basis of diagnostic criteria: "Notice on Printing and Distributing Pneumonia Diagnosis and Treatment Plan for New Coronavirus Infection (Trial Implementation Fourth Edition)" (National Health Office Medical Letter C2020377)_x000D_&lt;br&gt;2019-nCoV diagnosis of pneumonia: _x000D_&lt;br&gt;(1) Epidemiological history: A. Travel history or residence history in Wuhan area or other areas with continuous local case transmission within 14 days before onset; B. Contact history within 14 days before onset Patients with fever or respiratory symptoms from Wuhan City or other areas where local case transmission is ongoing; C. Aggregative onset or epidemiological association with new coronavirus infection. _x000D_&lt;br&gt;(2) Clinical manifestations: A. fever; B. imaging characteristics of pneumonia: multiple small patchy shadows and interstitial changes in the early stage, which are obvious in the extrapulmonary zone, and then develop into multiple ground glass infiltrates and infiltrates, which are severe Patients may have pulmonary consolidation, and pleural effusion is rare; C. The total number of white blood cells is normal or reduced in the early stage of onset, or the lymphocyte count is reduced. _x000D_&lt;br&gt;(3) Any one of the epidemiological history meets any two of the clinical manifestations as suspected cases, and those who have one of the following pathogenic evidence are confirmed cases: A. A new type of real-time fluorescence RT-PCR test for respiratory specimens or blood specimen Coronavirus-positive nucleic acid; B. Sequencing of viral genes in respiratory specimens or blood specimens, highly homologous to known new coronaviruses. _x000D_&lt;br&gt;(4) It is severe if it meets any of the following: A. Respiratory distress, RR &gt; 30 beats / min; B. In resting state, means oxygen saturation &lt; 93%; C. Arterial partial pressure of oxygen (PaO2) / oxygen Concentration (FiO2) &lt;= 300mmHg (lmmHg = 0.133kPa)._x000D_&lt;br&gt;(5) It is critical if it meets any of the following: 1) respiratory failure occurs and requires mechanical ventilation; 2) shock occurs; 3) combined organ failure requires ICU monitoring and treatment_x000D_&lt;br&gt;2. The patient or legal donor agrees to participate in the study and signs an informed consent form.</t>
  </si>
  <si>
    <t>Exclusion criteria: 1. Pregnant or lactating women;_x000D_&lt;br&gt;2. There are comorbidities that affect the judgment of the efficacy, such as those with malignant tumors or long-term immunosuppressants;_x000D_&lt;br&gt;3. The investigator believes that the patient has other conditions that are not suitable for enrollment;_x000D_&lt;br&gt;4. Allergic to dimethyl sulfoxide (DMSO), dextran 40 or human albumin;_x000D_&lt;br&gt;5. Contraindicated signs of artificial liver therapy</t>
  </si>
  <si>
    <t>Inclusion criteria: Suspected cases of pneumonitis with the novel coronavirus infection. Suspected case criteria: Any one of the following epidemiological histories meets any two of the clinical manifestations:_x000D_&lt;br&gt;Comprehensive analysis based on the following epidemiological history and clinical manifestations: _x000D_&lt;br&gt;1. Epidemiological history:_x000D_&lt;br&gt;(1) Travel history or residence history of Wuhan and surrounding areas or other communities with case reports within 14 days before the onset of illness; _x000D_&lt;br&gt;(2) Onset of illness Patients with fever or respiratory symptoms from Wuhan and surrounding areas, or from communities with case reports in the previous 14 days; _x000D_&lt;br&gt;(3) Aggressive onset; _x000D_&lt;br&gt;(4) History of contact with new coronavirus infection. People with a new coronavirus infection are those who test positive for nucleic acid. _x000D_&lt;br&gt;2. Clinical manifestations _x000D_&lt;br&gt;(1) fever and/or respiratory symptoms; _x000D_&lt;br&gt;(2) with the imaging mentioned above characteristics of pneumonia; _x000D_&lt;br&gt;(3) the total number of white blood cells is normal or decreased in the early stage of onset, or the lymphocyte count is decreased.</t>
  </si>
  <si>
    <t>Exclusion criteria: Severe novel coronavirus pneumonia patients who cannot provide exhaled breath samples.</t>
  </si>
  <si>
    <t>Inclusion criteria: Pneumonia cases with suspected SARS-CoV-2have either of the following epidemiological histories consistent with the following two clinical manifestations:_x000D_&lt;br&gt;A comprehensive analysis was conducted based on the following epidemiological history and clinical manifestations_x000D_&lt;br&gt;1. Epidemiological history_x000D_&lt;br&gt;(1) Travel history or residence history of wuhan and surrounding areas or other communities shall provide case reports within 14 days before the onset of the disease;_x000D_&lt;br&gt;(2) Cases have been reported in the past 14 days in patients with fever or respiratory symptoms in community residents of wuhan and surrounding areas;_x000D_&lt;br&gt;(3) Aggressive attack;_x000D_&lt;br&gt;(4) History of exposure to new coronavirus infections people with new coronavirus infections are those who have tested positive for nucleic acid;_x000D_&lt;br&gt;2. Clinical manifestations_x000D_&lt;br&gt;(1) Fever and/or respiratory symptoms;_x000D_&lt;br&gt;(2) Pneumonia with the above imaging features;_x000D_&lt;br&gt;(3) The total number of white blood cells was normal or decreased or the number of lymphocytes decreased at the initial stage of the disease.</t>
  </si>
  <si>
    <t>Exclusion criteria: Suspected patients with inability to collect deep sputum, throat swabs, or nose swabs from alveolar lavage.</t>
  </si>
  <si>
    <t>Inclusion criteria: Children diagnosed with novel coronavirus pneumonia through epidemiological history, clinical symptoms, and nucleic acid test results.</t>
  </si>
  <si>
    <t>Exclusion criteria: No exclusion criteria</t>
  </si>
  <si>
    <t>Inclusion criteria: 2020.01.01 Patients who have tested positive for new coronavirus in our hospital</t>
  </si>
  <si>
    <t>Exclusion criteria: 2020.01.01 Patients who have tested negative for new coronavirus in our hospital</t>
  </si>
  <si>
    <t>Inclusion criteria: 1. Non suspected cases and non confirmed cases;_x000D_&lt;br&gt;2. Participate in novel coronavirus front-line prevention and control of medical staff, street community office staff;_x000D_&lt;br&gt;3. Novel coronavirus pneumonia is recommended by people who voluntarily accept TCM technology.</t>
  </si>
  <si>
    <t>Exclusion criteria: 1. Suspected cases and confirmed cases;_x000D_&lt;br&gt;2. Patients with severe heart, brain, liver, kidney and other visceral diseases or other serious metabolic disorders and tumors;_x000D_&lt;br&gt;3. People who could not complete the study for other reasons;_x000D_&lt;br&gt;4. Pregnant or lactating women.</t>
  </si>
  <si>
    <t>Inclusion criteria: 1. Age is not limited;_x000D_&lt;br&gt;2. Clinical diagnosis is in accordance with the "Notice on issuing a new type of coronavirus pneumonia diagnosis and treatment program (Fifth edition)" on the diagnosis of a new type of coronavirus infection;_x000D_&lt;br&gt;3. potable decoction;_x000D_&lt;br&gt;4. no honeysuckle allergy;_x000D_&lt;br&gt;5. child-bearing age female subjects pregnancy test negative person;_x000D_&lt;br&gt;6. child-bearing age female subjects pregnancy test positive person needs targeted communication, the patient's consent can be included;_x000D_&lt;br&gt;7. pregnancy or breast-feeding subjects need targeted communication, the patient's consent can be included in the voluntary informed consent signed by the person under the age of 16.</t>
  </si>
  <si>
    <t>Exclusion criteria: (1) Those who cannot take Chinese traditional medicine decoction;_x000D_&lt;br&gt;(2) mentally ill subjects who are not easy to control;_x000D_&lt;br&gt;(3) those who are pregnant or breast-feeding;_x000D_&lt;br&gt;(4) those who use other Chinese medicines;_x000D_&lt;br&gt;(5) those who are not considered suitable to participate in this trial by researchers.</t>
  </si>
  <si>
    <t xml:space="preserve">Inclusion criteria: 2020.01.01 Patients who have tested positive for new coronavirus in our hospital </t>
  </si>
  <si>
    <t>Inclusion criteria: Patients who meet the suspected or confirmed diagnostic criteria of COVID-19.</t>
  </si>
  <si>
    <t>Exclusion criteria: N/A</t>
  </si>
  <si>
    <t>Inclusion criteria: All patients diagnosed with novel coronavirus pneumonia by nucleic acid detection.</t>
  </si>
  <si>
    <t>Exclusion criteria: NO.</t>
  </si>
  <si>
    <t>Inclusion criteria: 1. The neonates delivered by the mother who were suspected or confirmed infection of COVID-19;_x000D_&lt;br&gt;2. The newborn,whose mother had no diagnosis of COVID-19 before delivery, had a history of epidemiological exposure (including diagnosis of COVID-19 of their mother after delivery or other people who had a close contacts with neonates), and the newborn tested positive for SARS-Cov-2 nucleic acid after birth, whether they had clinical symptom or not.</t>
  </si>
  <si>
    <t>Inclusion criteria: 1. novel coronavirus: _x000D_&lt;br&gt;(1) 1 days before onset, 14 had travel history or residence history in Wuhan or other areas with local cases;_x000D_&lt;br&gt;(2) during the 14 days before onset, patients with fever or respiratory symptoms from Wuhan or other areas with persistent local cases were exposed;_x000D_&lt;br&gt;(3) there was an epidemiological association between clustering onset or new coronavirus infection;_x000D_&lt;br&gt;2. Clinical manifestations: _x000D_&lt;br&gt;(1) fever; _x000D_&lt;br&gt;(2) radiographically characteristic of ground glass or patchy consolidation pneumonia in the lung; _x000D_&lt;br&gt;(3) normal or reduced leukocyte count or lymphocyte count in the early stage of the disease._x000D_&lt;br&gt;3. novel coronavirus nucleic acid positive novel coronavirus was detected by real-time fluorescence RT-PCR based on the standard of suspected cases: _x000D_&lt;br&gt;(1) positive result of nCoV nucleic acid test;_x000D_&lt;br&gt;(2) sequencing of the virus gene was highly homologous to the known new coronavirus. Patients included in the study need to meet the above three criteria and be clinically diagnosed as non critical patients.</t>
  </si>
  <si>
    <t>Exclusion criteria: 1. Exclude participants who disagree;_x000D_&lt;br&gt;2. Exclude those who cannot cooperate.</t>
  </si>
  <si>
    <t>Inclusion criteria: Inpatients with 2019 Novel Coronavirus infection in the severe case section running by national medical team from the Second Affiliated hospital of Xian Jiaotong University</t>
  </si>
  <si>
    <t>Exclusion criteria: Patients can not follow-up;_x000D_&lt;br&gt;Investigator considering inappropriate</t>
  </si>
  <si>
    <t>Inclusion criteria: Observational study, no inclusion criteria</t>
  </si>
  <si>
    <t>Exclusion criteria: Observational study, no exclusion criteria</t>
  </si>
  <si>
    <t>Inclusion criteria: 1. Confirmed or clinically diagnosed cases;_x000D_&lt;br&gt;2. Aged &gt; 1 year;_x000D_&lt;br&gt;3. Volunteers.</t>
  </si>
  <si>
    <t>Exclusion criteria: 1.With vomiting, diarrhea or other contraindications;_x000D_&lt;br&gt;2.refuse to traditional Chinese medicine.</t>
  </si>
  <si>
    <t>Inclusion criteria: 1. Confirmed or clinically diagnosed cases;_x000D_&lt;br&gt;2. Aged &gt;= 2 years;_x000D_&lt;br&gt;3. Volunteers.</t>
  </si>
  <si>
    <t>Exclusion criteria: 1. With local skin infection, trauma and other contraindications;_x000D_&lt;br&gt;2. Patients who refuse massage.</t>
  </si>
  <si>
    <t>Inclusion criteria: Patients confirmed to be infected with SARS-CoV-2.</t>
  </si>
  <si>
    <t>Exclusion criteria: 1. Patients who refused to participate in the project; _x000D_&lt;br&gt;2. Patients developed symptoms caused by other pathogens rather than the SARS-CoV-2, and there was no evidence show that patients were infected with SARS-CoV-2.</t>
  </si>
  <si>
    <t>Inclusion criteria: 1. Age is not limited; _x000D_&lt;br&gt;2. Confirmed group:clinical diagnosis is in accordance with the "Notice on issuing a new type of coronavirus pneumonia diagnosis and treatment program (Fifth edition)" on the diagnosis of a new type of coronavirus infection; _x000D_&lt;br&gt;3. Suspected group: clinical diagnosis is in accordance with the "Notice on issuing a new type of coronavirus pneumonia diagnosis and treatment program (Fifth edition)" on the diagnosis of suspecting a new type of coronavirus infection.</t>
  </si>
  <si>
    <t>Inclusion criteria: This study intends to select surveillance cases, suspected cases, and diagnosed cases of COVID-19 for children aged 0-18 who were admitted to the Department of Pediatrics, Tongji Hospital from December 2019 to June 2020._x000D_&lt;br&gt;1. Epidemiological classification: All Participants divided into three levels: high, medium and low risk according to the epidemiological history:_x000D_&lt;br&gt;(1) high risk: the participants are close to suspected or confirmed cases of COVID-19 within 14 days before the onset of illness;_x000D_&lt;br&gt;(2) medium risk: cluster cases of COVID-19 in the residence or community;_x000D_&lt;br&gt;(3) low risk: the residence or community has no cluster cases or not from epidemic place;_x000D_&lt;br&gt;2. Monitoring cases: high-risk children with no symptom and medium-risk or low-risk children with the following symptoms:_x000D_&lt;br&gt;(1) Fever;_x000D_&lt;br&gt;(2) respiratory symptoms or weakness, nausea, vomiting, abdominal discomfort and diarrhea;_x000D_&lt;br&gt;3. Suspected cases: If the high-risk children meet any 2 of the following 3 conditions, they are suspected cases. Any 2 of the following 3 surveillance cases in medium and low risk were suspected cases after elimination of influenza (no effect of oseltamivir phosphate for 2 days) and other common respiratory pathogenic infections:_x000D_&lt;br&gt;(1) Persistent fever, obvious respiratory symptoms, shortness of breath, pulse oxygen saturation decreased, or gastrointestinal symptoms such as nausea, vomiting, abdominal discomfort and diarrhea;_x000D_&lt;br&gt;(2) laboratory tests: white blood cells level normal or decreased , lymphocyte count decreased, CRP normal or slightly elevated;_x000D_&lt;br&gt;(3) chest radiology shows signs of COVID-19;_x000D_&lt;br&gt;4. Diagnosed cases: all suspected cases who respiratory swabs or secretions, blood, feces and urine SARS-CoV-2 nucleic acid test is positive; viral gene sequencing is highly homologous with SARS-CoV -2.</t>
  </si>
  <si>
    <t>Exclusion criteria: (1) Exclude influenza virus, parainfluenza virus, adenovirus, respiratory syncytial virus,rhinovirus, human metapneumovirus, boca virus, and other known viral respiratory infections;_x000D_&lt;br&gt;(2) Exclude pneumonia caused by atypical microorganisms such as mycoplasma pneumoniae and legionella,bacterial pneumonia, fungal pneumonia, and tuberculosis;_x000D_&lt;br&gt;(3) Exclude children with basic diseases who have invasive fungal infections;_x000D_&lt;br&gt;(4) Exclude children with no clear infectious etiology, who have non-infectious diseases such as vasculitis, dermatomyositis, idiopathic interstitial lung disease, and organizing pneumonia;_x000D_&lt;br&gt;(5) The guardian does not agree to sign the informed consent or collect information.</t>
  </si>
  <si>
    <t>Inclusion criteria: Moxibustion intervention study plan for 14 days of NCP close contact with forced home isolation:_x000D_&lt;br&gt;Participants inclusion criteria:_x000D_&lt;br&gt;1. Aged 18 to 75 years old;_x000D_&lt;br&gt;2. Those that meet one or more of the following:_x000D_&lt;br&gt;(1)In the past 1 month, there is a history of contact with patients with pneumonia diagnosed by new coronavirus;_x000D_&lt;br&gt;(2) People who have lived or stayed in Wuhan or the affected area in the past month;_x000D_&lt;br&gt;3. Those who have had close contacts with returnees from Hubei in the past month;_x000D_&lt;br&gt;4. Persons who live or work in 2 or more confirmed cases of novel coronavirus infection pneumonia;_x000D_&lt;br&gt;5. Take the same transportation with the newly diagnosed cases of Novel Coronary Pneumonia and have close contact with people, including those who have taken care of the patient on the transportation and the patient's colleagues (family, colleagues, friends, etc.);_x000D_&lt;br&gt;6. The area is limited to Hunan Province;_x000D_&lt;br&gt;7. Voluntarily participate in this research and sign the informed consent._x000D_&lt;br&gt;Patient who meet the above 4 items can be included in this study._x000D_&lt;br&gt;Research Program on Moxibustion Intervention in NCP Home Isolation Population:_x000D_&lt;br&gt;1. Aged 18 to 75 years old;_x000D_&lt;br&gt;2. Those that meet one or more of the following:_x000D_&lt;br&gt;(1) There is no contact history of patients with pneumonia diagnosed with new-type coronavirus in the past month;_x000D_&lt;br&gt;(2) The corpus callosum is weak, susceptible to wind and cold, and has a history of chronic respiratory diseases;_x000D_&lt;br&gt;3. The area is limited to Hunan Province;_x000D_&lt;br&gt;4. Voluntarily participate in this research and sign the informed consent._x000D_&lt;br&gt;Patient who meet the above 4 items can be included in this study._x000D_&lt;br&gt;Research Program on Moxibustion Intervention in NCP Home Isolation Medical Care Group:_x000D_&lt;br&gt;1. Aged 18 to 75 years old;_x000D_&lt;br&gt;2. Those that meet one or more of the following:_x000D_&lt;br&gt;(1) Occupation is doctor and patient;_x000D_&lt;br&gt;(2) There is no contact history of patients with pneumonitis diagnosed with new-type coronavirus in the past 1 month;_x000D_&lt;br&gt;3. The area is limited to Hu'nan Province;_x000D_&lt;br&gt;4. Voluntarily participate in this research and sign the informed consent._x000D_&lt;br&gt;Participants who meet the above 4 items can be included in this study.</t>
  </si>
  <si>
    <t>Exclusion criteria: (1) Patients with severe primary diseases such as heart, brain, liver, kidney and hematopoietic system;_x000D_&lt;br&gt;(2) Those with malignant changes in the lungs;_x000D_&lt;br&gt;(3) Persons with a mental, intellectual or language impairment;_x000D_&lt;br&gt;(4) pregnant women, lactating women and those who have pregnancy requirements in the last 6 months;_x000D_&lt;br&gt;(5) Those who are unable to fill in the questionnaire materials using mobile phones, computers, etc.;_x000D_&lt;br&gt;(6) Those who are unwilling to receive moxibustion, or who are allergic to moxibustion or Wenwen cream;_x000D_&lt;br&gt;(7) Those who are participating in other clinical trials._x000D_&lt;br&gt;Patients who meet any of the above are excluded.</t>
  </si>
  <si>
    <t>Inclusion criteria: Epidemiological history:_x000D_&lt;br&gt;1. History of residence or travel in Hubei province within 14 day before the onset of illness;_x000D_&lt;br&gt;2. Exposure history to resident or traveler in Hubei province within 14 days before the onset of illness._x000D_&lt;br&gt;Suspected features:_x000D_&lt;br&gt;1. fever;_x000D_&lt;br&gt;2. Lymphopenia;_x000D_&lt;br&gt;3. typical CT pneumonia features._x000D_&lt;br&gt;Inclusion criteria for cases admitted to the hospital: _x000D_&lt;br&gt;all patients with fever, outpatient, emergency and in-patient.</t>
  </si>
  <si>
    <t>Exclusion criteria: Persons who do not meet the inclusion criteria</t>
  </si>
  <si>
    <t>Inclusion criteria: This study intends to select surveillance cases, suspected cases and diagnosed cases of COVID-19 for children aged 0-18 who were admitted to the department of Pediatrics in Tongji Hospital from December 2019 to June 2020._x000D_&lt;br&gt;1. Epidemiological classification: all children are divided into three levels: high, medium and low risk according to their epidemiological history:_x000D_&lt;br&gt;(1) high risk: participant was close to suspected or confirmed case of COVID-19 within 14 days before the onset of illness;_x000D_&lt;br&gt;(2) intermediate risk: cluster of COVID-19 cases in the place of residence or the community;_x000D_&lt;br&gt;(3) low risk: The residence or community has no cluster cases or not from epidemic area;_x000D_&lt;br&gt;2. Surveillance cases: high-risk children who do not show symptoms are surveillance cases, and intermediate or low risk children who have any of the following symptoms are surveillance cases:_x000D_&lt;br&gt;(1) Fever;_x000D_&lt;br&gt;(2) Respiratory symptoms or weakness, nausea, vomiting, abdominal discomfort and diarrhea._x000D_&lt;br&gt;3. Suspected cases: Newborns born to pregnant women diagnosed with COVID-19 are suspected cases. High-risk children and surveillance cases at intermediate and low risk are suspected cases after excluding influenza (standardized administration of oseltamivir phosphate for 2 days) and other common respiratory pathogen infections who meet any two of the following three conditions are suspected cases:_x000D_&lt;br&gt;(1) persistent Fever, obvious respiratory symptoms, shortness of breath or decreased pulse oxygen saturation, or gastrointestinal manifestations such as nausea, vomiting, abdominal discomfort and diarrhea;_x000D_&lt;br&gt;(2) Laboratory tests: normal or decreased white blood cells, decreased lymphocyte count, normal or slightly elevated CRP;_x000D_&lt;br&gt;(3) pulmonary imaging with signs of COVID-19._x000D_&lt;br&gt;4. Confirmed cases: meeting the criteria for suspected cases, positive result on COVID-19 nucleic acid test with samples of respiratory swabs or secretions, blood, feces and urine ; highly homologous viral gene sequencing with known COVID-19.</t>
  </si>
  <si>
    <t>Exclusion criteria: (1) Exclude influenza virus, parainfluenza virus, adenovirus, respiratory syncytial virus, rhinovirus, human metapneumovirus, boca virus, and other known viral respiratory infections;_x000D_&lt;br&gt;(2) Exclude pneumonia caused by atypical microorganisms such as  Mycoplasma pneumoniae, Legionella, fungal pneumonia, and tuberculosis;_x000D_&lt;br&gt;(3) Exclude children with basic diseases who have invasive fungal infections;_x000D_&lt;br&gt;(4) Exclude children with no clear infectious etiology who have non-infectious diseases such as vasculitis, dermatomyositis, idiopathic interstitial lung disease, and organizing pneumonia;_x000D_&lt;br&gt;(5) Exclude If the guardian of the child does not agree to sign the informed consent form or collect information.</t>
  </si>
  <si>
    <t>Inclusion criteria: 1. Children aged 0-18 years and met the guideline for the diagnosis and treatment of COVID-19;_x000D_&lt;br&gt;2. Agreed to participant in the study;_x000D_&lt;br&gt;3. Can cooperate with the later on follow-up.</t>
  </si>
  <si>
    <t xml:space="preserve">Exclusion criteria: no exclusion criteria </t>
  </si>
  <si>
    <t>Inclusion criteria: Aged 2-65 years, with a BMI of 18-28, who underwent otolaryngological surgery. The patients were ASA grade I-III.</t>
  </si>
  <si>
    <t>Exclusion criteria: Patients with difficult airways;Patients who need to remain tracheal intubation to return to the ward after surgery;After signing the informed consent, those who were conscious and awake during the perioperative period refused to continue to participate in the test.</t>
  </si>
  <si>
    <t>Inclusion criteria: 1. COVID-19 infection;_x000D_&lt;br&gt;2. Children with kidney injury: Hematuria, Proteinuria, renal dysfunction.</t>
  </si>
  <si>
    <t>Exclusion criteria: 1. Exclusion of COVID-19 infection in children;_x000D_&lt;br&gt;2. Dead children;_x000D_&lt;br&gt;3. Sign to reject this project.</t>
  </si>
  <si>
    <t xml:space="preserve">Inclusion criteria: Pneumonia cases with suspected SARS-CoV-2 have either of the following epidemiological histories consistent with the following two clinical manifestations:_x000D_&lt;br&gt;A comprehensive analysis was conducted based on the following epidemiological history and clinical manifestations_x000D_&lt;br&gt;1. Epidemiological history_x000D_&lt;br&gt;(1) Travel history or residence history of wuhan and surrounding areas or other communities shall provide case reports before the onset of the disease;_x000D_&lt;br&gt;(2) Cases have been reported in patients with fever or respiratory symptoms in community residents of wuhan and surrounding areas;_x000D_&lt;br&gt;(3) Aggressive attack;_x000D_&lt;br&gt;(4) History of exposure to new coronavirus infections people with new coronavirus infections are those who have tested positive for nucleic acid;_x000D_&lt;br&gt;2. Clinical manifestations_x000D_&lt;br&gt;(1) Fever and/or respiratory symptoms;_x000D_&lt;br&gt;(2) Pneumonia with the above imaging features;_x000D_&lt;br&gt;(3) The total number of white blood cells was normal or decreased or the number of lymphocytes decreased at the initial stage of the disease. </t>
  </si>
  <si>
    <t>Exclusion criteria: 1. Suspected patients unable to collect nasopharyngeal swabs;_x000D_&lt;br&gt;2. Pneumonia caused by other pathogens.</t>
  </si>
  <si>
    <t>Inclusion criteria: Common and severe new coronavirus pneumonia</t>
  </si>
  <si>
    <t>Exclusion criteria: Mild and critical new coronavirus pneumonia</t>
  </si>
  <si>
    <t>Inclusion criteria: 1. Patients with COVID-19 infection that meet the diagnostic criteria of "the 5th edition Pneumonitis diagnosis and treatment guideline for COVID-19 infection of China";_x000D_&lt;br&gt;2. Age- and sex-matched normal people and patients with influenza A and B.</t>
  </si>
  <si>
    <t>Exclusion criteria: 1. Patients who are using warfarin or with bleeding disorders or bleeding tendencies;_x000D_&lt;br&gt;2. Those who refuse to sign the informed consent;</t>
  </si>
  <si>
    <t>Inclusion criteria: New Coronavirus Patients Meeting the Criteria for the Diagnosis and Treatment of New Coronavirus Infected Pneumonia (Trial Version 5)</t>
  </si>
  <si>
    <t>Exclusion criteria: Pregnant woman</t>
  </si>
  <si>
    <t>Inclusion criteria: Refer to the national health commission document "diagnosis and treatment plan of new coronavirus pneumonia (trial seven edition)".</t>
  </si>
  <si>
    <t>Inclusion criteria: Acorrding to  Clinical management of severe acute respiratory infection when novel coronavirus (nCoV) infection is suspected Jan 11, 2020.</t>
  </si>
  <si>
    <t>Inclusion criteria: Novel coronavirus pneumonia patients</t>
  </si>
  <si>
    <t>Inclusion criteria: COVID-19 nucleic acid testing positive non-critically ill hospitalized patients.</t>
  </si>
  <si>
    <t>Exclusion criteria: (1) before the application or hospital admission corticosteroids; _x000D_&lt;br&gt;(2) malignancies;_x000D_&lt;br&gt;(3) the presence of severely impaired immune function, immunodeficiency diseases; _x000D_&lt;br&gt;(4) 7 days before admission row major surgery or severe trauma; _x000D_&lt;br&gt;(5) with asthma; _x000D_&lt;br&gt;(6) COVID-19 undiagnosed patients.</t>
  </si>
  <si>
    <t xml:space="preserve">Inclusion criteria: All patients who meet one or two of the followings will be included in this study(pregnant women and newborns delivered):_x000D_&lt;br&gt;Epidemiological history: _x000D_&lt;br&gt;1. travel or residence history of Wuhan or other areas with continuous transmission of local cases within 14 days before the onset of the disease; or contact with local cases from Wuhan or other areas within 14 days before the onset of the disease; or associated with the occurrence of clustering disease;_x000D_&lt;br&gt;2. Clinical manifestations: fever; or chest CT imaging features: multiple small patches and interstitial changes at the early stage, showing clearly in the lung. In severe cases, lung consolidation and pleural effusion are rare. or In the early stage of infection, the total number of white blood cells was normal or decreased, or the lymphocyte count was decreased. </t>
  </si>
  <si>
    <t>Exclusion criteria: The family refused</t>
  </si>
  <si>
    <t>Inclusion criteria: All patients with laboratory confirmed diagnosis of COVID-19 and are listed in the Centre for Health Protection (CHP) database will be included in the study.</t>
  </si>
  <si>
    <t>Exclusion criteria: Not applicable</t>
  </si>
  <si>
    <t>Inclusion criteria: 1. Novel coronavirus history before entering the group:_x000D_&lt;br&gt;(1) there were travel history or residential history in Wuhan area or other areas with local cases within 14 days before onset;_x000D_&lt;br&gt;(2) During the 14 days before onset, there were patients with fever or respiratory symptoms from Wuhan or other areas with persistent local cases;_x000D_&lt;br&gt;2. Clinical symptoms and signs;_x000D_&lt;br&gt;3. Laboratory examination and chest CT.</t>
  </si>
  <si>
    <t>Exclusion criteria: 1. Having one of the following infections (influenza virus, parainfluenza virus, adenovirus, respiratory syncytial virus, rhinovirus, human partial lung virus, SARS coronavirus and other known viral pneumonia);_x000D_&lt;br&gt;2. Mycoplasma pneumoniae, Chlamydia pneumoniae and bacterial pneumonia;_x000D_&lt;br&gt;3. There are non infectious diseases, such as vasculitis, dermatomyositis and organic pneumonia.</t>
  </si>
  <si>
    <t xml:space="preserve">Inclusion criteria: (1) The patients with covid-19 were diagnosed;_x000D_&lt;br&gt;(2) CT was positive for the first time.                  </t>
  </si>
  <si>
    <t>Exclusion criteria: (1) Reexamine CT;_x000D_&lt;br&gt;(2) The CT image can not be analyzed caused by respiratory movement ;_x000D_&lt;br&gt;(3) Patients with pleural effusion or atelectasis.</t>
  </si>
  <si>
    <t>Inclusion criteria: We recruited patients with positive real-time RT-PCR results who were admitted to Xiangyang No.1 Peoples Hospital before February 9th, 2020.</t>
  </si>
  <si>
    <t>Exclusion criteria: no</t>
  </si>
  <si>
    <t>Inclusion criteria: (1) Fever patients;_x000D_&lt;br&gt;(2) peoples who need to screen the novel coronavirus;_x000D_&lt;br&gt;(3) patients for possible infection with novel coronavirus through High throughput sequencing of pathogens;_x000D_&lt;br&gt;(4) Age and gender are not limited;_x000D_&lt;br&gt;(5) Patients has been diagnosed with 2019-nCoV pneumonia according to the latest version of 2019-nCoV pneumonia management guideline made by the national health commission of the People's Repulic of China.</t>
  </si>
  <si>
    <t>Exclusion criteria: (1) limited sample size;                                                                          _x000D_&lt;br&gt;(2) Lack of sample information;_x000D_&lt;br&gt;(3) unable or failure to detect due to human error;_x000D_&lt;br&gt;(4) Abnormal results or failure in detection due to instrument or non-reagent quality problems.</t>
  </si>
  <si>
    <t>Inclusion criteria: Pregnant women confirmed with COVID-19 and admitted in our department from February,2020 to August, 2020</t>
  </si>
  <si>
    <t>Inclusion criteria: Patinets diagnosed with COVID-19 according to Diagnosis and treatment of novel coronavirus pneumonia (trial version sixth)</t>
  </si>
  <si>
    <t>Exclusion criteria: 25(OH)D level not available</t>
  </si>
  <si>
    <t>Inclusion criteria: 1. The diagnosis of COVID-19 was confirmed;_x000D_&lt;br&gt;2. Patients with invasive mechanical ventilation.</t>
  </si>
  <si>
    <t>Exclusion criteria: 1. Patients with cardiac arrest before endotracheal intubation;_x000D_&lt;br&gt;2. Patients with severe medical record information registration defects;_x000D_&lt;br&gt;3. Patients whose condition is not stable and whose prognosis cannot be determined.</t>
  </si>
  <si>
    <t>Inclusion criteria: Children at medium/low risk aged 0-18 years who were admitted to the department of pediatrics during the study period</t>
  </si>
  <si>
    <t>Exclusion criteria: 1. Patients at h high risk of SARS-CoV-2 infection;_x000D_&lt;br&gt;2. The guardian does not agree to sign the informed consent or the guardian does not agree to collect information.</t>
  </si>
  <si>
    <t>Inclusion criteria: Including maternal cases who performed emergency cesarean section in our hospital from January 24, 2020 to March 10, 2020</t>
  </si>
  <si>
    <t xml:space="preserve">Exclusion criteria: Incomplete case data. </t>
  </si>
  <si>
    <t>Inclusion criteria: We anticipate collecting 200 COVID-19 serum samples (40 severe patients, 130 non-severe patients and 30 influza patients) in 2-4 hospitals. At present, there are two cooperate unit, Taizhou Hospital of Zhejiang Province and the First Hospital of Jiangxing. Severe patients include three categories: good prognosis, poor prognosis under cytokine storm and poor prognosis without cytokine storm. We will collect serum, urine and feces samples at multiple time points during the course of the disease to conduct multi-omics analysis.</t>
  </si>
  <si>
    <t>Exclusion criteria: Death was excluded. Cases with BMI mismatch were excluded</t>
  </si>
  <si>
    <t>Inclusion criteria: 1. Clinical manifestations of suspected Covid-19 such as fever and dry cough; _x000D_&lt;br&gt;2. Pulmonary CT results indicate suspected Covid-19; _x000D_&lt;br&gt;3. Apparently healthy physical examination subjects with a history of exposure to confirmed Covid-19 patients</t>
  </si>
  <si>
    <t>Exclusion criteria: lack of NAT or serologically specific antibody detection</t>
  </si>
  <si>
    <t>Inclusion criteria: Cases of cesarean section in Women's Hospital Medical School of Zhejiang University from January 24, 2020 to March 31, 2020</t>
  </si>
  <si>
    <t>Exclusion criteria: incomplete case date</t>
  </si>
  <si>
    <t>Inclusion criteria: 1. Adult &gt;= 18 years old;_x000D_&lt;br&gt;2. Laboratory confirmed COVID-19 infection (i.e. detection of SARS-CoV-2 virus by RT-PCR in one or more clinical specimens);_x000D_&lt;br&gt;3. Provide direct clinical care to confirmed COVID-19 patients.</t>
  </si>
  <si>
    <t>Exclusion criteria: Refusal to consent</t>
  </si>
  <si>
    <t xml:space="preserve">Inclusion criteria: 1. A diagnosis of an ASD according to the fifth edition of Diagnostic and Statistical Manual(DSM-5); 2. Preschool Children (3-7 years);DQ (Development Quotient) &gt; 75; 3. Mothers were conscious and gave informed consent. </t>
  </si>
  <si>
    <t xml:space="preserve">Exclusion criteria: 1. The child was combined with other acute and chronic somatic diseases, hereditary diseases, and hearing and hearing impairment; 2. The parents of the child refused to cooperate after the investigator explained; 3. The child could not participate in the full study; 4. The child was participating or was participated in related experimental research projects in the last 8 months. </t>
  </si>
  <si>
    <t>Inclusion criteria: Asymptomatic individuals, age group: &lt;10, 10-20, 21-45, 45-64, &gt;=65 years.</t>
  </si>
  <si>
    <t>Exclusion criteria: Those who or their parents do not provide consent for this study.</t>
  </si>
  <si>
    <t>Inclusion criteria: All pregnant women with COVID-19 infection were admitted in two designated general hospitals in Wuhan, China (Renmin Hospital, Wuhan University and Central Hospital of Wuhan, Tongji Medical College, Huazhong University of Science and Technology) between January and March, 2020</t>
  </si>
  <si>
    <t>Exclusion criteria: Too much data missing</t>
  </si>
  <si>
    <t>Inclusion criteria: 1. confirmed SARS-CoV-2 infection;_x000D_&lt;br&gt;2. Meet one of the following criteria:_x000D_&lt;br&gt;1) reversible respiratory failure with hypoxemia (partial pressure of arterial oxygen (PaO2 ) to the fraction of inspired oxygen (FiO2 ) ratio less than 50 mmHg for more than 3 hours and/or PaO2/FiO2 ratio less than 80 mmHg for more than 6 hours;_x000D_&lt;br&gt;2) Arterial blood pH less than 7.25 with a partial pressure of arterial carbon dioxide (PaCO2) of at least 60 mmHg for more than 6 hours with respiratory rate more than 35 breaths per minute;_x000D_&lt;br&gt;3) Plateau pressure more than 30-35 cmH2O despite optimization of mechanical ventilation.</t>
  </si>
  <si>
    <t>Exclusion criteria: 1. mechanical ventilation at high settings (FiO2&gt;0.9, P-plat&gt;30) for&gt;=7days;_x000D_&lt;br&gt;2. recent central nervous system hemorrhage;_x000D_&lt;br&gt;3. existence of non-recoverable terminal disease.</t>
  </si>
  <si>
    <t>Inclusion criteria: 1. Laboratory examination (RT-PCR) confirms the infection 2019-nCoV, which meets the diagnostic criteria for pneumonia (common type) in the New Coronavirus Infection Pneumonia Diagnosis and Treatment Program (Trial Version 6);_x000D_&lt;br&gt;2. The patient has a complete hospitalization record that can be used for research.</t>
  </si>
  <si>
    <t>Exclusion criteria: Subjects who meet any of the following criteria cannot be enrolled:_x000D_&lt;br&gt;1. Suffering from diseases that need to be distinguished from pneumonia infected with new coronavirus, such as tuberculosis, bacterial or viral pneumonia other than new coronavirus pneumonia, hospital-acquired pneumonia, and other pathogenic microorganisms pneumonia;_x000D_&lt;br&gt;2. People with basic diseases such as primary immunodeficiency disease, acquired immunodeficiency syndrome, congenital respiratory tract malformations, abnormal lung development, aspiration pneumonia, and lung malignant tumors;_x000D_&lt;br&gt;3. According to the judgment of the investigator, the previous or current disease may affect the patient's participation in the trial or the outcome of the study, including: malignant disease, autoimmune disease, liver and kidney disease, blood disease, neurological disease, and endocrine Disease; presently suffering from diseases that seriously affect the immune system, such as: human immunodeficiency virus (HIV) infection, or blood system, or splenectomy, organ transplantation, etc;_x000D_&lt;br&gt;4. Pneumonia diagnosed with severe, critically re-associated coronavirus infection or requiring mechanical ventilation or systemic anti-hormonal therapy;_x000D_&lt;br&gt;5. Used Chinese patent medicines with similar efficacy as Xiyanping injection during the treatment;_x000D_&lt;br&gt;6. The investigator judges that the relevant test or data is missing during the treatment process, which affects the research evaluation or analyst.</t>
  </si>
  <si>
    <t>Inclusion criteria: 1. Healthy subjects aged 3 years and above;_x000D_&lt;br&gt;2. By asking for a medical history and a physical examination, the researchers determined that the subjects were in good health;_x000D_&lt;br&gt;3. From December 2019 to now, the subject has not been to hubei province, outside the country or in a village/community where there has been an outbreak. The subject has not been exposed to a person infected with or suspected of COVID-19;_x000D_&lt;br&gt;4. Female subjects with childbearing age are not pregnant at the time of admission (negative reaction in urine pregnancy test), and are not nursing and have not fertility plan within the first 3 months after admission. Effective contraceptive measures shall be taken within 2 weeks before inclusion;_x000D_&lt;br&gt;5. Subjects are able and willing to complete the study plan over follow-up period of approximately 14 months;_x000D_&lt;br&gt;6. The subject or/and his/her legal guardian or trustee have the ability to understand the study procedures, voluntarily sign informed consent with informed consent, and comply with the requirements of the clinical study protocol.</t>
  </si>
  <si>
    <t xml:space="preserve">Exclusion criteria: 1. Confirmed cases, suspected cases or asymptomatic cases with COVID-19 (refer to Information System of China Disease Prevention and Control);_x000D_&lt;br&gt;2. Positive in serum antibodies (IgG and IgM) screening of COVID-19;_x000D_&lt;br&gt;3. Has a history of SARS virus infection (self-reported, site information);_x000D_&lt;br&gt;4. Fever (armpit temperature &gt; 37.0 degree C), dry cough, fatigue, nasal obstruction, runny nose, sore throat, myalgia, diarrhea, shortness of breath and dyspnea within 14 days before administration;_x000D_&lt;br&gt;5. Subjects with abnormal indicators, such as blood biochemistry, blood routine and urine routine, which might show clinical meaning, before administration (only refers to Phase I);_x000D_&lt;br&gt;6. Armpit temperature &gt; 37.0 degree C before administration;_x000D_&lt;br&gt;7. History of severe allergic reactions (such as acute anaphylaxis, urticaria, skin eczema, dyspnea, angioneurotic edema or abdominal pain) or allergy to known composition of COVID-19 vaccine;_x000D_&lt;br&gt;8. History of convulsion, epilepsy, encephalopathy or mental illness or family history;_x000D_&lt;br&gt;9. with congenital malformations or developmental disorders, genetic defects, severe malnutrition, etc.;_x000D_&lt;br&gt;10. with severe liver and kidney diseases, uncontrollable hypertension (systolic pressure &gt;=140 mmHg, diastolic pressure &gt;=90 mmHg), diabetic complications, malignant tumors, various acute diseases or acute onset of chronic diseases;_x000D_&lt;br&gt;11. diagnosed with congenital or acquired immune deficiency, HIV infection, lymphoma, leukemia or other autoimmune diseases;_x000D_&lt;br&gt;12. with known or suspected diseases include: severe respiratory diseases, severe cardiovascular diseases, liver and kidney diseases, malignant tumors;_x000D_&lt;br&gt;13. with history of coagulation dysfunction (e.g. Coagulation factor deficiency, coagulation disease);_x000D_&lt;br&gt;14. Receiving anti-TB treatment;_x000D_&lt;br&gt;15. Receiving immunotherapy or inhibitor therapy within 3 months (consistently oral or infusion for more than 14 days);_x000D_&lt;br&gt;16. vaccinated with live attenuated vaccine within 1 month, or other vaccine within 14 days before vaccination;_x000D_&lt;br&gt;17. Receiving blood products within 3 months before administration;_x000D_&lt;br&gt;18. Receiving other research drugs within 6 months before vaccination;_x000D_&lt;br&gt;19. The investigators determined that other conditions were inappropriate for the study. </t>
  </si>
  <si>
    <t>Inclusion criteria: The pregnant women who had covid-19 in the first or second trimester is now cured;(Reference to inclusion criteria for diagnostic and recovery  criteria: covid-19 infection in early second trimestery is now cured;(diagnostic criteria for infection and recovery refer to COVID 19 diagnostic criteria seventh edition), CT results were normal or the consultation of infection department was significantly improved, nucleic acid test results were negative, blood IgM(-), IgG(+) and pregnancy continued</t>
  </si>
  <si>
    <t>Exclusion criteria: Exclusion criteria:  During perinatal peirod, any of CT image or nucleic acid test resul is abnormal, blood IgM(+), or due to non-medical conditions of termination of pregnancy.</t>
  </si>
  <si>
    <t>Inclusion criteria: All asymptomatic and confirmed patients with COVID-19 in Guizhou Provincial Staff Hospital.</t>
  </si>
  <si>
    <t>Exclusion criteria: Non-COVID-19 infections.</t>
  </si>
  <si>
    <t>Inclusion criteria: COVI-19 confimed case.</t>
  </si>
  <si>
    <t>Exclusion criteria: Non</t>
  </si>
  <si>
    <t>Inclusion criteria: 1. Aged 2 to 65 years old, and signed informed consent;_x000D_&lt;br&gt;2. According to the diagnostic criteria of the "New Coronavirus Pneumonia Diagnosis and Treatment Program (Trial Version 7)" issued by the National Health and Health Commission, those who have been diagnosed with CoVID-19 of light and common type and have been treated with hydroxychloroquine and Abidol but nCoV Nucleic acid did not turn negative. The specific diagnostic criteria are as follows: _x000D_&lt;br&gt;(1) light type: The clinical symptoms are mild, and there is no pneumonia manifestation in imaging;_x000D_&lt;br&gt;(2) Common type: It has fever, respiratory tract and other symptoms. Pneumonia can be seen on imaging;_x000D_&lt;br&gt;(3) The patient who have been diagnosed with CoVID-19 of light and common type and have been treated with hydroxychloroquine and Abidol but nCoV Nucleic acid did not turn negative.</t>
  </si>
  <si>
    <t>Exclusion criteria: 1. Pregnant women within 3 months of pregnancy;_x000D_&lt;br&gt;2. Patients with liver and kidney disease and those with liver and kidney injury_x000D_&lt;br&gt;3. Patients with blood diseases (such as leukopenia, thrombocytopenia, etc.)._x000D_&lt;br&gt;4. Electrocardiogram prompting patients with severely extended QT.</t>
  </si>
  <si>
    <t>Inclusion criteria: &lt;br&gt;Pregnant women of any gestational age, parity and age, who are undergoing routinely pre-natal follow up at the recruitment hospitals, with or without symptoms/signs suggestive of SARS-CoV-2 infection. &lt;br&gt;After a PCR to confirm or discard SARS-CoV-2 infection, and an electrocardiogram (ECG) to rule out any arrhythmia are done, women will be included in one of the following groups: &lt;br&gt;&lt;br&gt;a)	Pregnant women of any gestational age, parity and age, who are undergoing routinely pre-natal follow up at the recruitment hospitals, with a polymerase chain reaction (PCR)-confirmed SARS-CoV-2 diagnosis, with mild or without symptoms/signs suggestive of the infection. &lt;br&gt;b)	Pregnant women of any gestational age, parity and age, who are undergoing routinely pre-natal followed up at the recruitment hospitals, with a negative PCR- SARS-CoV-2 who are contacts (at the household level) of a confirmed or clinically suspected case of the infection.&lt;br&gt;Are the trial subjects under 18? no&lt;br&gt;Number of subjects for this age range: &lt;br&gt;F.1.2 Adults (18-64 years) yes&lt;br&gt;F.1.2.1 Number of subjects for this age range 714&lt;br&gt;F.1.3 Elderly (&gt;=65 years) no&lt;br&gt;F.1.3.1 Number of subjects for this age range &lt;br&gt;</t>
  </si>
  <si>
    <t>Exclusion criteria: &lt;br&gt;Known hypersensitivity to HCQ or other 4-amonoquinoline compounds, history of retinopathy of any etiology, concomitant use of digoxin, cyclosporine, cimetidine or tamoxifen, known liver disease, clinical history or with ECG findings suggestive of cardiac pathology. In addition, those women that are unable to cooperate with the requirements of the study will be excluded. &lt;br&gt;</t>
  </si>
  <si>
    <t>Inclusion criteria: Positive PCR test for Coronavirus (SARS-COV2)&lt;br&gt;CT Scan finding</t>
  </si>
  <si>
    <t>Exclusion criteria: Patient who use warfarin&lt;br&gt;Patient who ACEI (captopril. enalapril,...  )</t>
  </si>
  <si>
    <t>Inclusion criteria: Covid 19 patients&lt;br&gt;Age over one year&lt;br&gt;Age less than 75 years&lt;br&gt;Tendency to participate in research&lt;br&gt;Completion of informed written consent</t>
  </si>
  <si>
    <t>Exclusion criteria: pregnant women&lt;br&gt;lactating women&lt;br&gt;hepatitis B, C&lt;br&gt;Autoimmune diseases&lt;br&gt;Chronic renal failure (CRF)&lt;br&gt;Liver failure&lt;br&gt;Congestive heart failure (CHF)&lt;br&gt;Chronic obstructive pulmonary disease (COPD)</t>
  </si>
  <si>
    <t xml:space="preserve">Inclusion criteria: &lt;br&gt;                1. Any pregnant woman hospitalised who has tested positive for COVID-19 will be included.&lt;br&gt;                2. Aged 16-45 years.&lt;br&gt;            </t>
  </si>
  <si>
    <t>Exclusion criteria: 1. Any woman not meeting the criteria.</t>
  </si>
  <si>
    <t xml:space="preserve">Inclusion criteria: &lt;br&gt;                1. Women aged 18-50 who are pregnant and their babies&lt;br&gt;                2. Suspected COVID-19 or confirmed SARs-CoV-2 infection&lt;br&gt;                3. Delivery or pregnancy loss between January 2020 and March 2021&lt;br&gt;            </t>
  </si>
  <si>
    <t>Exclusion criteria: Individuals who do not meet the inclusion criteria</t>
  </si>
  <si>
    <t xml:space="preserve">Inclusion criteria: </t>
  </si>
  <si>
    <t>Exclusion criteria: 1.	Patients treated with mechanical ventilation for other concomitant causes&lt;br&gt;2.	Patients treated with ECMO for other concomitant causes</t>
  </si>
  <si>
    <t xml:space="preserve">_x000D_&lt;br&gt;        Inclusion Criteria:_x000D_&lt;br&gt;_x000D_&lt;br&gt;          -  1. Suspected cases (formerly observed cases)_x000D_&lt;br&gt;_x000D_&lt;br&gt;        Meet the following 2 at the same time:_x000D_&lt;br&gt;_x000D_&lt;br&gt;        Epidemiological history There was a history of travel or residence in Wuhan within two_x000D_&lt;br&gt;        weeks before the onset of illness; or patients who had had fever from Wuhan with_x000D_&lt;br&gt;        respiratory symptoms within 14 days before the onset of illness, or had clustered onset._x000D_&lt;br&gt;_x000D_&lt;br&gt;        Clinical manifestations_x000D_&lt;br&gt;_x000D_&lt;br&gt;          1. fever;_x000D_&lt;br&gt;_x000D_&lt;br&gt;          2. It has the imaging characteristics of pneumonia mentioned above;_x000D_&lt;br&gt;_x000D_&lt;br&gt;          3. The total number of white blood cells is normal or decreased, or the lymphocyte count_x000D_&lt;br&gt;             is decreased in the early stage of onset._x000D_&lt;br&gt;_x000D_&lt;br&gt;               -  2. confirmed cases On the basis of meeting the criteria for suspected cases,_x000D_&lt;br&gt;                  sputum, throat swabs, lower respiratory tract secretions, and other specimens_x000D_&lt;br&gt;                  were tested by real-time fluorescent RT-PCR for positive nucleic acid detection_x000D_&lt;br&gt;                  of new coronavirus; or viral gene sequencing was highly homologous with known new_x000D_&lt;br&gt;                  coronaviruses._x000D_&lt;br&gt;_x000D_&lt;br&gt;        Exclusion Criteria:_x000D_&lt;br&gt;_x000D_&lt;br&gt;          -  1. Influenza virus, parainfluenza virus, adenovirus, respiratory syncytial virus,_x000D_&lt;br&gt;             rhinovirus, human metapneumovirus, SARS coronavirus, and other known other viral_x000D_&lt;br&gt;             pneumonia;_x000D_&lt;br&gt;_x000D_&lt;br&gt;          -  2. Mycoplasma pneumoniae, chlamydia pneumonia, and bacterial pneumonia; non-infectious_x000D_&lt;br&gt;             diseases such as vasculitis, dermatomyositis, and organizing pneumonia._x000D_&lt;br&gt;      </t>
  </si>
  <si>
    <t xml:space="preserve">_x000D_&lt;br&gt;        1. For the 2019-nCoV infection group_x000D_&lt;br&gt;_x000D_&lt;br&gt;             Inclusion Criteria:_x000D_&lt;br&gt;_x000D_&lt;br&gt;             Diagnosed with 2019-nCoV infection (with direct laboratory evidence)._x000D_&lt;br&gt;_x000D_&lt;br&gt;               1. Respiratory or blood samples tested positive for novel coronavirus nucleic acid_x000D_&lt;br&gt;                  with RT-PCR._x000D_&lt;br&gt;_x000D_&lt;br&gt;               2. Gene sequencing of respiratory or blood samples show highly homologous with known_x000D_&lt;br&gt;                  novel coronaviruses._x000D_&lt;br&gt;_x000D_&lt;br&gt;             Exclusion Criteria:_x000D_&lt;br&gt;_x000D_&lt;br&gt;             Subjects will be excluded if the children or their parents disagree to conduct this_x000D_&lt;br&gt;             study._x000D_&lt;br&gt;_x000D_&lt;br&gt;          2. For the control group_x000D_&lt;br&gt;_x000D_&lt;br&gt;        Inclusion Criteria:_x000D_&lt;br&gt;_x000D_&lt;br&gt;          1. Diagnosed with pneumonia, and excepted of novel coronavirus infection._x000D_&lt;br&gt;_x000D_&lt;br&gt;          2. The hospitalization time is the same as that of novel coronavirus pneumonia._x000D_&lt;br&gt;_x000D_&lt;br&gt;        Exclusion Criteria:_x000D_&lt;br&gt;_x000D_&lt;br&gt;        Subject will be excluded if she or he has one of the following:_x000D_&lt;br&gt;_x000D_&lt;br&gt;          1. First diagnosis is not pneumonia._x000D_&lt;br&gt;_x000D_&lt;br&gt;          2. Any one of the novel coronavirus laboratory test results show positive._x000D_&lt;br&gt;_x000D_&lt;br&gt;          3. Children or their parents disagree to conduct this study._x000D_&lt;br&gt;      </t>
  </si>
  <si>
    <t xml:space="preserve">_x000D_&lt;br&gt;        Inclusion Criteria:_x000D_&lt;br&gt;_x000D_&lt;br&gt;          -  Laboratory (RT-PCR) confirmed Covid-19 infection in throat swab and/or sputum and/or_x000D_&lt;br&gt;             lower respiratory tract samples;_x000D_&lt;br&gt;_x000D_&lt;br&gt;          -  The interval between the onset of symptoms and randomized is within 7 days. The onset_x000D_&lt;br&gt;             of symptoms is mainly based on fever. If there is no fever, cough or other related_x000D_&lt;br&gt;             symptoms can be used;_x000D_&lt;br&gt;_x000D_&lt;br&gt;          -  White blood cells = 3,500 / Âµl, lymphocytes = 750 / Âµl;_x000D_&lt;br&gt;_x000D_&lt;br&gt;          -  Human immunodeficiency virus (HIV), hepatitis B virus (HBV), hepatitis C virus (HCV)_x000D_&lt;br&gt;             or tuberculosis (TB) test is negative;_x000D_&lt;br&gt;_x000D_&lt;br&gt;          -  Sign the Informed Consent Form on a voluntary basis;_x000D_&lt;br&gt;_x000D_&lt;br&gt;        Exclusion Criteria:_x000D_&lt;br&gt;_x000D_&lt;br&gt;          -  Subject infected with HCV (HCV antibody positive), HBV (HBsAg positive), HIV (HIV_x000D_&lt;br&gt;             antibody positive), or HTLV (HTLV antibody positive)._x000D_&lt;br&gt;_x000D_&lt;br&gt;          -  Subject is albumin-intolerant._x000D_&lt;br&gt;_x000D_&lt;br&gt;          -  Subject with life expectancy less than 4 weeks._x000D_&lt;br&gt;_x000D_&lt;br&gt;          -  Subject participated in other investigational somatic cell therapies within past 30_x000D_&lt;br&gt;             days._x000D_&lt;br&gt;_x000D_&lt;br&gt;          -  Subject with positive pregnancy test result._x000D_&lt;br&gt;_x000D_&lt;br&gt;          -  Researchers consider unsuitable._x000D_&lt;br&gt;      </t>
  </si>
  <si>
    <t xml:space="preserve">_x000D_&lt;br&gt;        Inclusion Criteria:_x000D_&lt;br&gt;_x000D_&lt;br&gt;          -  The neonates with COVID-19,or neonates born by infected mothers_x000D_&lt;br&gt;_x000D_&lt;br&gt;        Exclusion Criteria:_x000D_&lt;br&gt;_x000D_&lt;br&gt;          -  The neonates with major anomalies_x000D_&lt;br&gt;      </t>
  </si>
  <si>
    <t xml:space="preserve">_x000D_&lt;br&gt;        Inclusion Criteria:_x000D_&lt;br&gt;_x000D_&lt;br&gt;          -  Healthy and Covid-19-positive volunteers_x000D_&lt;br&gt;_x000D_&lt;br&gt;          -  The interval between the onset of symptoms and randomized is within 7 days in Covid-19_x000D_&lt;br&gt;             patients. The onset of symptoms is mainly based on fever. If there is no fever, cough_x000D_&lt;br&gt;             or other related symptoms can be used;_x000D_&lt;br&gt;_x000D_&lt;br&gt;          -  White blood cells = 3,500/Âµl, lymphocytes = 750/Âµl;_x000D_&lt;br&gt;_x000D_&lt;br&gt;          -  Human immunodeficiency virus (HIV), hepatitis B virus (HBV), hepatitis C virus (HCV)_x000D_&lt;br&gt;             or tuberculosis (TB) test negative;_x000D_&lt;br&gt;_x000D_&lt;br&gt;          -  Sign the Informed Consent voluntarily;_x000D_&lt;br&gt;_x000D_&lt;br&gt;        Exclusion Criteria:_x000D_&lt;br&gt;_x000D_&lt;br&gt;          -  Subject with active HCV, HBV or HIV infection._x000D_&lt;br&gt;_x000D_&lt;br&gt;          -  Subject is albumin-intolerant._x000D_&lt;br&gt;_x000D_&lt;br&gt;          -  Subject with life expectancy less than 4 weeks._x000D_&lt;br&gt;_x000D_&lt;br&gt;          -  Subject participated in other investigational vaccine therapies within the past 60_x000D_&lt;br&gt;             days._x000D_&lt;br&gt;_x000D_&lt;br&gt;          -  Subject with positive pregnancy test result._x000D_&lt;br&gt;_x000D_&lt;br&gt;          -  Researchers consider unsuitable._x000D_&lt;br&gt;      </t>
  </si>
  <si>
    <t xml:space="preserve">_x000D_&lt;br&gt;        Inclusion Criteria:_x000D_&lt;br&gt;_x000D_&lt;br&gt;          -  pregnant women with laboratory-confirmed 2019-n-CoV_x000D_&lt;br&gt;      </t>
  </si>
  <si>
    <t xml:space="preserve">_x000D_&lt;br&gt;        Inclusion Criteria:_x000D_&lt;br&gt;_x000D_&lt;br&gt;          1. High risk close contact with a confirmed COVID-19 case during their symptomatic_x000D_&lt;br&gt;             period, including one day before symptom onset, within the past 1-7 days. High risk_x000D_&lt;br&gt;             close contact is defined as any of the following exposures without the consistent_x000D_&lt;br&gt;             appropriate use of recommended personal protective equipment:_x000D_&lt;br&gt;_x000D_&lt;br&gt;               1. Provided direct care for the index case_x000D_&lt;br&gt;_x000D_&lt;br&gt;               2. Had close physical contact with the index case_x000D_&lt;br&gt;_x000D_&lt;br&gt;               3. Lived with the index case_x000D_&lt;br&gt;_x000D_&lt;br&gt;               4. Had close contact (within 2 metres), without direct physical contact, for a_x000D_&lt;br&gt;                  prolonged period of time_x000D_&lt;br&gt;_x000D_&lt;br&gt;               5. Had direct contact with infectious body fluids, including oral secretions,_x000D_&lt;br&gt;                  respiratory secretions, or stool._x000D_&lt;br&gt;_x000D_&lt;br&gt;          2. Successfully contacted by the study team within 24 hours of study team notification of_x000D_&lt;br&gt;             the relevant index COVID-19 case. This time window is necessary because the efficacy_x000D_&lt;br&gt;             of PEP may be dependent on the timing of its initiation, and because randomization of_x000D_&lt;br&gt;             a ring cannot be delayed while awaiting response from contacts that cannot be rapidly_x000D_&lt;br&gt;             reached._x000D_&lt;br&gt;_x000D_&lt;br&gt;          3. Age =6 months, since the safety and pharmacokinetic profiles of LPV/r in pediatric_x000D_&lt;br&gt;             patients below the age of 6 months have not been established._x000D_&lt;br&gt;_x000D_&lt;br&gt;          4. Ability to communicate with study staff in English_x000D_&lt;br&gt;_x000D_&lt;br&gt;        Exclusion Criteria:_x000D_&lt;br&gt;_x000D_&lt;br&gt;          1. Known hypersensitivity/allergy to lopinavir or ritonavir._x000D_&lt;br&gt;_x000D_&lt;br&gt;          2. Current use of LPV/r for the treatment or prevention of HIV infection._x000D_&lt;br&gt;_x000D_&lt;br&gt;          3. Receipt of LPV/r in the context of this trial or any other trial of COVID-19 PEP_x000D_&lt;br&gt;             within 2 days or less prior to the last known contact with the index COVID-19 case._x000D_&lt;br&gt;             The two day time window is intended to ensure that exposure would not have occurred in_x000D_&lt;br&gt;             the presence of clinically relevant drug levels (five times the elimination half-life_x000D_&lt;br&gt;             of LPV/r, which is estimated at 4-6 hours with prolonged use)._x000D_&lt;br&gt;_x000D_&lt;br&gt;          4. Baseline respiratory tract specimen positive for COVID-19. Randomized participants_x000D_&lt;br&gt;             whose baseline samples subsequently show COVID-19 will have study drug discontinued_x000D_&lt;br&gt;             but still remain under observation._x000D_&lt;br&gt;_x000D_&lt;br&gt;          5. Current breastfeeding, due to potential for serious adverse reactions in nursing_x000D_&lt;br&gt;             infants exposed to LPV/r_x000D_&lt;br&gt;_x000D_&lt;br&gt;          6. Concomitant medications with prohibited drug interactions with LPV/r that cannot be_x000D_&lt;br&gt;             temporarily suspended/replaced, including but not restricted to: 37_x000D_&lt;br&gt;_x000D_&lt;br&gt;               -  alfuzosin (e.g. XatralÂ®)_x000D_&lt;br&gt;_x000D_&lt;br&gt;               -  amiodarone (e.g. Cordaroneâ„¢)_x000D_&lt;br&gt;_x000D_&lt;br&gt;               -  apalutamide (e.g. Erleadaâ„¢)_x000D_&lt;br&gt;_x000D_&lt;br&gt;               -  astemizole*, terfenadine*_x000D_&lt;br&gt;_x000D_&lt;br&gt;               -  cisapride*_x000D_&lt;br&gt;_x000D_&lt;br&gt;               -  colchicine, when used in patients with renal and/or hepatic impairment_x000D_&lt;br&gt;_x000D_&lt;br&gt;               -  dronedarone (e.g., MultaqÂ®)_x000D_&lt;br&gt;_x000D_&lt;br&gt;               -  elbasvir/grazoprevir (e.g., ZepatierTM)_x000D_&lt;br&gt;_x000D_&lt;br&gt;               -  ergotamine* (e.g. CafergotÂ®*), dihydroergotamine (e.g. MigranalÂ®), ergonovine,_x000D_&lt;br&gt;                  methylergonovine*_x000D_&lt;br&gt;_x000D_&lt;br&gt;               -  fusidic acid (e.g., FucidinÂ®), systemic*_x000D_&lt;br&gt;_x000D_&lt;br&gt;               -  lurasidone (e.g., LatudaÂ®), pimozide (e.g., OrapÂ®*)_x000D_&lt;br&gt;_x000D_&lt;br&gt;               -  neratinib (e.g., NerlynxÂ®)_x000D_&lt;br&gt;_x000D_&lt;br&gt;               -  sildenafil (e.g., RevatioÂ®)_x000D_&lt;br&gt;_x000D_&lt;br&gt;               -  triazolam (e.g. HalcionÂ®), midazolam oral*_x000D_&lt;br&gt;_x000D_&lt;br&gt;               -  rifampin (e.g. RimactaneÂ®*, RifadinÂ®, RifaterÂ®*, RifamateÂ®*)_x000D_&lt;br&gt;_x000D_&lt;br&gt;               -  St. John's Wort_x000D_&lt;br&gt;_x000D_&lt;br&gt;               -  Tadalafil (e.g. AdcircaÂ®)_x000D_&lt;br&gt;_x000D_&lt;br&gt;               -  venetoclax (e.g. VenclextaÂ®)_x000D_&lt;br&gt;_x000D_&lt;br&gt;               -  lovastatin (e.g., MevacorÂ®*), lomitapide (e.g., JuxtapidTM) or simvastatin (e.g.,_x000D_&lt;br&gt;                  ZocorÂ®)_x000D_&lt;br&gt;_x000D_&lt;br&gt;               -  vardenafil (e.g., LevitraÂ® or StaxynÂ®)_x000D_&lt;br&gt;_x000D_&lt;br&gt;               -  salmeterol (e.g., AdvairÂ® or SereventÂ®)_x000D_&lt;br&gt;_x000D_&lt;br&gt;                    -  denotes products not marketed in Canada_x000D_&lt;br&gt;      </t>
  </si>
  <si>
    <t xml:space="preserve">_x000D_&lt;br&gt;        Inclusion Criteria:_x000D_&lt;br&gt;_x000D_&lt;br&gt;          1. Pregnant women or women who have been pregnant within the last 6 weeks_x000D_&lt;br&gt;_x000D_&lt;br&gt;          2. Able to give informed consent_x000D_&lt;br&gt;_x000D_&lt;br&gt;          3. Diagnosed with COVID-19; or being evaluated for COVID-19 ("patient under_x000D_&lt;br&gt;             investigation") since January 1, 2020_x000D_&lt;br&gt;_x000D_&lt;br&gt;        Exclusion Criteria:_x000D_&lt;br&gt;_x000D_&lt;br&gt;        1. &lt;13 years of age._x000D_&lt;br&gt;      </t>
  </si>
  <si>
    <t xml:space="preserve">_x000D_&lt;br&gt;        Inclusion Criteria:_x000D_&lt;br&gt;_x000D_&lt;br&gt;          1. &lt; 18 years-old, and_x000D_&lt;br&gt;_x000D_&lt;br&gt;          2. Present to a participating ED for care, and_x000D_&lt;br&gt;_x000D_&lt;br&gt;          3. Undergo SARS-CoV-2 testing._x000D_&lt;br&gt;_x000D_&lt;br&gt;        Exclusion Criteria:_x000D_&lt;br&gt;_x000D_&lt;br&gt;        1) Refusal to participate (no informed consent)_x000D_&lt;br&gt;      </t>
  </si>
  <si>
    <t xml:space="preserve">_x000D_&lt;br&gt;        Inclusion Criteria:_x000D_&lt;br&gt;_x000D_&lt;br&gt;        Clinical diagnosis of COVID-19 Disease,_x000D_&lt;br&gt;_x000D_&lt;br&gt;        Exclusion Criteria:_x000D_&lt;br&gt;_x000D_&lt;br&gt;        Previous history of allergy to Deferoxamin, Pregnancy, kidney dysfunction,_x000D_&lt;br&gt;      ;_x000D_&lt;br&gt;        Inclusion Criteria:_x000D_&lt;br&gt;_x000D_&lt;br&gt;        Clinical diagnosis of COVID-19 Disease,_x000D_&lt;br&gt;_x000D_&lt;br&gt;        Exclusion Criteria:_x000D_&lt;br&gt;_x000D_&lt;br&gt;        Previous history of allergy to Deferoxamin, Pregnancy, kidney dysfunction,_x000D_&lt;br&gt;      </t>
  </si>
  <si>
    <t xml:space="preserve">_x000D_&lt;br&gt;        Inclusion Criteria:_x000D_&lt;br&gt;_x000D_&lt;br&gt;        Suspected covid-19 infection and age 0-18 years_x000D_&lt;br&gt;_x000D_&lt;br&gt;        Exclusion Criteria:_x000D_&lt;br&gt;_x000D_&lt;br&gt;        Age &gt;18 years_x000D_&lt;br&gt;      </t>
  </si>
  <si>
    <t xml:space="preserve">_x000D_&lt;br&gt;        Inclusion Criteria:_x000D_&lt;br&gt;_x000D_&lt;br&gt;          -  1st Line Consultation in Pediatric Emergencies_x000D_&lt;br&gt;_x000D_&lt;br&gt;          -  All reasons for consultation during working hours_x000D_&lt;br&gt;_x000D_&lt;br&gt;          -  Informed and written consent of a parent holder (only 1 authorized companion) and a_x000D_&lt;br&gt;             child of understanding age_x000D_&lt;br&gt;_x000D_&lt;br&gt;        Exclusion Criteria:_x000D_&lt;br&gt;_x000D_&lt;br&gt;          -  Refusal of participation by parents/child of decision age_x000D_&lt;br&gt;_x000D_&lt;br&gt;          -  No membership of a social security scheme (beneficiary or entitled)_x000D_&lt;br&gt;_x000D_&lt;br&gt;          -  No understanding of French_x000D_&lt;br&gt;      </t>
  </si>
  <si>
    <t xml:space="preserve">_x000D_&lt;br&gt;        Inclusion Criteria:_x000D_&lt;br&gt;_x000D_&lt;br&gt;          -  Volunteer to participate in the study_x000D_&lt;br&gt;_x000D_&lt;br&gt;          -  Being pregnant_x000D_&lt;br&gt;_x000D_&lt;br&gt;          -  Aged between 18 - 45_x000D_&lt;br&gt;_x000D_&lt;br&gt;          -  To understand Turkish_x000D_&lt;br&gt;_x000D_&lt;br&gt;          -  Spend most of the day at home_x000D_&lt;br&gt;_x000D_&lt;br&gt;        Exclusion Criteria:_x000D_&lt;br&gt;_x000D_&lt;br&gt;          -  Risky pregnancy status_x000D_&lt;br&gt;      </t>
  </si>
  <si>
    <t xml:space="preserve">_x000D_&lt;br&gt;        Inclusion Criteria:_x000D_&lt;br&gt;_x000D_&lt;br&gt;          -  Children &lt; 18 years old_x000D_&lt;br&gt;_x000D_&lt;br&gt;          -  Admitted in French pediatric wards_x000D_&lt;br&gt;_x000D_&lt;br&gt;          -  With a confirmed COVID-19 infection. ( on Nasal and pharyngeal swab specimens or blood_x000D_&lt;br&gt;             samples tested positive for 2019-nCoV nucleic acid using real-time_x000D_&lt;br&gt;             reverse-transcriptase polymerase-chain-reaction (RT- PCR) assay; or on typical chest_x000D_&lt;br&gt;             CT signs_x000D_&lt;br&gt;_x000D_&lt;br&gt;        Exclusion Criteria:_x000D_&lt;br&gt;_x000D_&lt;br&gt;          -  Expressed refusal to participate_x000D_&lt;br&gt;      </t>
  </si>
  <si>
    <t xml:space="preserve">_x000D_&lt;br&gt;        Inclusion Criteria:_x000D_&lt;br&gt;_x000D_&lt;br&gt;          -  from covid 19 positive mothers_x000D_&lt;br&gt;_x000D_&lt;br&gt;          -  newborn mothers had not other condition or illness_x000D_&lt;br&gt;_x000D_&lt;br&gt;        Exclusion Criteria:_x000D_&lt;br&gt;_x000D_&lt;br&gt;          -  from covid 19 negative mothers_x000D_&lt;br&gt;_x000D_&lt;br&gt;          -  childs_x000D_&lt;br&gt;      </t>
  </si>
  <si>
    <t xml:space="preserve">_x000D_&lt;br&gt;        Inclusion Criteria:_x000D_&lt;br&gt;_x000D_&lt;br&gt;          -  patients with COVID-19: detection of SARS-CoV-2 by PCR in naso- or oropharyngeal swab_x000D_&lt;br&gt;             or sputum, no age limit_x000D_&lt;br&gt;_x000D_&lt;br&gt;          -  control group: any respiratory tract infection not caused by SARS-CoV-2, no age limit_x000D_&lt;br&gt;_x000D_&lt;br&gt;          -  informed consent_x000D_&lt;br&gt;_x000D_&lt;br&gt;        Exclusion Criteria:_x000D_&lt;br&gt;_x000D_&lt;br&gt;          -  no respiratory tract infection and no detection of SARS-CoV-2_x000D_&lt;br&gt;_x000D_&lt;br&gt;          -  no informed consent_x000D_&lt;br&gt;      </t>
  </si>
  <si>
    <t xml:space="preserve">_x000D_&lt;br&gt;        Inclusion Criteria:_x000D_&lt;br&gt;_x000D_&lt;br&gt;          -  Willing to participate on this study by signing the informed consent_x000D_&lt;br&gt;_x000D_&lt;br&gt;        Exclusion Criteria:_x000D_&lt;br&gt;_x000D_&lt;br&gt;          -  No_x000D_&lt;br&gt;      </t>
  </si>
  <si>
    <t xml:space="preserve">_x000D_&lt;br&gt;        Inclusion Criteria:_x000D_&lt;br&gt;_x000D_&lt;br&gt;          -  500 case presented from November 2019-February 2020 will be included in explore study_x000D_&lt;br&gt;             from Ain shams university Hospitals_x000D_&lt;br&gt;_x000D_&lt;br&gt;        Exclusion Criteria:_x000D_&lt;br&gt;_x000D_&lt;br&gt;          -  Inadequate samples_x000D_&lt;br&gt;      </t>
  </si>
  <si>
    <t xml:space="preserve">_x000D_&lt;br&gt;        Inclusion Criteria:_x000D_&lt;br&gt;_x000D_&lt;br&gt;          -  Patients of any age and gender, including minors and pregnant women._x000D_&lt;br&gt;_x000D_&lt;br&gt;          -  Hospital admission with diagnosis of COVID-19 according to clinical and_x000D_&lt;br&gt;             microbiological criteria established by the Health Authorities and clinical practice_x000D_&lt;br&gt;             (these may be modified based on the "Technical Document. Clinical management of_x000D_&lt;br&gt;             COVID-19: hospital care" of the Ministry of Health)._x000D_&lt;br&gt;_x000D_&lt;br&gt;          -  Patients receiving any specific treatment for COVID-19 disease (according to the_x000D_&lt;br&gt;             "Technical Document. Clinical management of COVID-19: medical treatment" of the_x000D_&lt;br&gt;             Ministry of Health, and "Available treatments for the management of respiratory_x000D_&lt;br&gt;             infection by SARS-CoV-2" of the AEMPS)._x000D_&lt;br&gt;_x000D_&lt;br&gt;          -  Patients admitted but not receiving specific treatment for COVID-19 disease_x000D_&lt;br&gt;_x000D_&lt;br&gt;        Exclusion Criteria:_x000D_&lt;br&gt;_x000D_&lt;br&gt;          -  Patients who do not wish to give informed consent once requested._x000D_&lt;br&gt;      </t>
  </si>
  <si>
    <t xml:space="preserve">_x000D_&lt;br&gt;        Healthy children of healthcare professionals._x000D_&lt;br&gt;_x000D_&lt;br&gt;        Exclusion Criteria:_x000D_&lt;br&gt;_x000D_&lt;br&gt;        Not currently receiving antibiotics, not admitted to hospital within the last seven days,_x000D_&lt;br&gt;        not receiving immunosuppressive drugs and never diagnosed with a malignancy._x000D_&lt;br&gt;      </t>
  </si>
  <si>
    <t xml:space="preserve">_x000D_&lt;br&gt;        Inclusion Criteria:_x000D_&lt;br&gt;_x000D_&lt;br&gt;          -  Woman who is &gt;= 18 years old_x000D_&lt;br&gt;_x000D_&lt;br&gt;          -  Woman having just given birth from 37 weeks of gestation (singleton pregnancy)_x000D_&lt;br&gt;_x000D_&lt;br&gt;          -  Woman affiliated to a social security_x000D_&lt;br&gt;_x000D_&lt;br&gt;          -  Woman with a level of understanding of written French sufficient to answer the_x000D_&lt;br&gt;             questionnaires._x000D_&lt;br&gt;_x000D_&lt;br&gt;          -  Woman having received complete information on the organization of the research and_x000D_&lt;br&gt;             having given her informed consent in written form._x000D_&lt;br&gt;_x000D_&lt;br&gt;        Inclusion criteria specific to the experimental group: woman who have recently given birth_x000D_&lt;br&gt;        during the confinement period due to covid-19._x000D_&lt;br&gt;_x000D_&lt;br&gt;        Inclusion criteria specific to the control group: woman who have just given birth and whose_x000D_&lt;br&gt;        pregnancy began after the confinement period due to covid-19._x000D_&lt;br&gt;_x000D_&lt;br&gt;        Exclusion Criteria:_x000D_&lt;br&gt;_x000D_&lt;br&gt;          -  Major mentioned in articles L.1121-6 and L-1121-8 of Health Public Code._x000D_&lt;br&gt;_x000D_&lt;br&gt;          -  Woman with psychiatric disorders such as depressive syndrome_x000D_&lt;br&gt;_x000D_&lt;br&gt;          -  Woman tested with Covid-19 positive at the time of the delivery_x000D_&lt;br&gt;_x000D_&lt;br&gt;          -  Newborn with congenital abnormalities_x000D_&lt;br&gt;_x000D_&lt;br&gt;          -  Stillbirth_x000D_&lt;br&gt;      </t>
  </si>
  <si>
    <t xml:space="preserve">
&lt;br&gt;        Inclusion Criteria:
&lt;br&gt;
&lt;br&gt;          -  All patients, children and adults
&lt;br&gt;
&lt;br&gt;          -  Patients with known chronic inflammatory rheumatism, auto-immune or auto-inflammatory
&lt;br&gt;             rare and non-rare diseases with proven/suspected SARS-Cov-2 infection (COVID-19) (by
&lt;br&gt;             biological data (serological or positive Cov-2 PCR) or CT scan images or clinical
&lt;br&gt;             observations consistent with covid-19)
&lt;br&gt;
&lt;br&gt;        Exclusion Criteria:
&lt;br&gt;
&lt;br&gt;          -  patients opposed to the use of their data
&lt;br&gt;
&lt;br&gt;          -  patients under guardianship, protected persons
&lt;br&gt;      </t>
  </si>
  <si>
    <t xml:space="preserve">_x000D_&lt;br&gt;        Inclusion Criteria:_x000D_&lt;br&gt;_x000D_&lt;br&gt;          1. Birth to &lt;18 years of age; AND_x000D_&lt;br&gt;_x000D_&lt;br&gt;          2. Positive nucleic acid test for SARS-CoV-2 within the past 7 days; AND_x000D_&lt;br&gt;_x000D_&lt;br&gt;          3. Hospitalized, &lt;72 hours post-admission; AND_x000D_&lt;br&gt;_x000D_&lt;br&gt;          4. One or more signs and/or symptoms of COVID-19 illness within the past 72 hours, as_x000D_&lt;br&gt;             follows:_x000D_&lt;br&gt;_x000D_&lt;br&gt;               1. Cough; OR_x000D_&lt;br&gt;_x000D_&lt;br&gt;               2. Fever (oral temperature &gt;100.4Â°F/38Â°C); OR_x000D_&lt;br&gt;_x000D_&lt;br&gt;               3. Chest pain; OR_x000D_&lt;br&gt;_x000D_&lt;br&gt;               4. Shortness of breath; OR_x000D_&lt;br&gt;_x000D_&lt;br&gt;               5. Myalgia; OR_x000D_&lt;br&gt;_x000D_&lt;br&gt;               6. Acute unexplained loss of smell or taste; OR_x000D_&lt;br&gt;_x000D_&lt;br&gt;               7. New/increased supplemental oxygen requirement; OR_x000D_&lt;br&gt;_x000D_&lt;br&gt;               8. Acute respiratory failure requiring non-invasive or invasive ventilation; OR_x000D_&lt;br&gt;_x000D_&lt;br&gt;               9. Encephalitis._x000D_&lt;br&gt;_x000D_&lt;br&gt;        Exclusion Criteria:_x000D_&lt;br&gt;_x000D_&lt;br&gt;        An individual who meets any of the following criteria will be excluded from participation_x000D_&lt;br&gt;        in this study:_x000D_&lt;br&gt;_x000D_&lt;br&gt;          1. Receiving therapeutic anticoagulation for treatment of a thromboembolic event_x000D_&lt;br&gt;             diagnosed within the past 12 weeks; OR_x000D_&lt;br&gt;_x000D_&lt;br&gt;          2. Clinical-relevant bleeding (see criteria under Primary Outcome, below) within the past_x000D_&lt;br&gt;             72 hours; OR_x000D_&lt;br&gt;_x000D_&lt;br&gt;          3. Platelet count &lt;50,000/ÂµL within the past 24 hours; OR_x000D_&lt;br&gt;_x000D_&lt;br&gt;          4. Prothrombin time (PT) =2 seconds above the upper limit of age-appropriate local_x000D_&lt;br&gt;             reference range within the past 24 hours; OR_x000D_&lt;br&gt;_x000D_&lt;br&gt;          5. Activated partial thromboplastin time (aPTT) =4 seconds above the upper limit of_x000D_&lt;br&gt;             age-appropriate local reference range within the past 24 hours; OR_x000D_&lt;br&gt;_x000D_&lt;br&gt;          6. Fibrinogen level &lt;75 mg/dL; OR_x000D_&lt;br&gt;_x000D_&lt;br&gt;          7. Severe renal impairment, as defined by estimated glomerular filtration rate (eGFR) &lt;31_x000D_&lt;br&gt;             mL/min/ 1.73 m2, as calculated by the Schwartz formula; OR_x000D_&lt;br&gt;_x000D_&lt;br&gt;          8. Parent or legally authorized representative unwilling to provide informed consent for_x000D_&lt;br&gt;             patient participation._x000D_&lt;br&gt;      </t>
  </si>
  <si>
    <t xml:space="preserve">_x000D_&lt;br&gt;        Inclusion Criteria:_x000D_&lt;br&gt;_x000D_&lt;br&gt;          -  Women with a self-reported live pregnancy &gt;14 weeks_x000D_&lt;br&gt;_x000D_&lt;br&gt;          -  Presently in the outpatient setting (i.e. not admitted to the hospital)_x000D_&lt;br&gt;_x000D_&lt;br&gt;          -  Tested positive for COVID-19 within last 7 days_x000D_&lt;br&gt;_x000D_&lt;br&gt;          -  Must be living in Canada_x000D_&lt;br&gt;_x000D_&lt;br&gt;        Exclusion Criteria:_x000D_&lt;br&gt;_x000D_&lt;br&gt;          -  Known glucose-6-phosphate dehydrogenase (G6PD) deficiency_x000D_&lt;br&gt;_x000D_&lt;br&gt;          -  Known cardiac disease (or under investigation)_x000D_&lt;br&gt;_x000D_&lt;br&gt;          -  Currently taking medication contraindicated as per Health Canada list for_x000D_&lt;br&gt;             hydroxychloroquine_x000D_&lt;br&gt;_x000D_&lt;br&gt;          -  Known retinopathy_x000D_&lt;br&gt;_x000D_&lt;br&gt;          -  Known hypersensitivity to 4-aminoquinoline compounds_x000D_&lt;br&gt;_x000D_&lt;br&gt;          -  Already taking hydroxychloroquine_x000D_&lt;br&gt;_x000D_&lt;br&gt;          -  Unwilling to answer follow-up questionnaires_x000D_&lt;br&gt;_x000D_&lt;br&gt;          -  Currently in labor_x000D_&lt;br&gt;_x000D_&lt;br&gt;          -  Inpatient women at time of COVID-19 diagnosis._x000D_&lt;br&gt;      </t>
  </si>
  <si>
    <t xml:space="preserve">_x000D_&lt;br&gt;        Inclusion Criteria:_x000D_&lt;br&gt;_x000D_&lt;br&gt;          -  Any pregnant woman giving birth or having a miscarriage after 15 weeks._x000D_&lt;br&gt;_x000D_&lt;br&gt;          -  Major patient_x000D_&lt;br&gt;_x000D_&lt;br&gt;        Exclusion Criteria:_x000D_&lt;br&gt;_x000D_&lt;br&gt;          -  Patients not speaking French and not accompanied by a translator_x000D_&lt;br&gt;_x000D_&lt;br&gt;          -  Patients under curatorship / guardianship_x000D_&lt;br&gt;_x000D_&lt;br&gt;          -  Refusal to participate in research_x000D_&lt;br&gt;      </t>
  </si>
  <si>
    <t xml:space="preserve">_x000D_&lt;br&gt;        Inclusion Criteria:_x000D_&lt;br&gt;_x000D_&lt;br&gt;          -  any child over 7 days old and under 17 years hospitalized since at most 4 days_x000D_&lt;br&gt;_x000D_&lt;br&gt;          -  parent of the enrolled child_x000D_&lt;br&gt;_x000D_&lt;br&gt;        Exclusion Criteria:_x000D_&lt;br&gt;_x000D_&lt;br&gt;          -  child younger than 7 days_x000D_&lt;br&gt;_x000D_&lt;br&gt;          -  Parent refusal_x000D_&lt;br&gt;_x000D_&lt;br&gt;          -  Child refusal_x000D_&lt;br&gt;_x000D_&lt;br&gt;          -  No health insurance_x000D_&lt;br&gt;      </t>
  </si>
  <si>
    <t xml:space="preserve">_x000D_&lt;br&gt;        Inclusion Criteria:_x000D_&lt;br&gt;_x000D_&lt;br&gt;          -  Breast reconstruction patients pre and post op_x000D_&lt;br&gt;_x000D_&lt;br&gt;          -  Sarcoma patients pre and post op_x000D_&lt;br&gt;_x000D_&lt;br&gt;          -  Burns patients pre and post op_x000D_&lt;br&gt;_x000D_&lt;br&gt;          -  Cleft lip patients pre and post op_x000D_&lt;br&gt;_x000D_&lt;br&gt;          -  Head &amp; neck reconstruction patients pre and post op_x000D_&lt;br&gt;_x000D_&lt;br&gt;          -  Hand trauma patients pre and post op_x000D_&lt;br&gt;_x000D_&lt;br&gt;          -  Flap reconstruction patients pre and post op._x000D_&lt;br&gt;_x000D_&lt;br&gt;        Exclusion Criteria:_x000D_&lt;br&gt;_x000D_&lt;br&gt;          -  Adults unable to consent_x000D_&lt;br&gt;_x000D_&lt;br&gt;          -  Patients requiring interpreter._x000D_&lt;br&gt;      </t>
  </si>
  <si>
    <t xml:space="preserve">_x000D_&lt;br&gt;        Inclusion Criteria:_x000D_&lt;br&gt;_x000D_&lt;br&gt;          -  Women over 18 years old on the date of inclusion_x000D_&lt;br&gt;_x000D_&lt;br&gt;          -  Pregnant women coming to deliver in the Paule de Viguier maternity unit of Toulouse's_x000D_&lt;br&gt;             University Hospital between April 2020 and April 2021 regardless the pregnancy_x000D_&lt;br&gt;             outcomes (live births, IUFD, miscarriages, medical termination of pregnancy ) and the_x000D_&lt;br&gt;             term_x000D_&lt;br&gt;_x000D_&lt;br&gt;          -  Women affiliated to a social security system (including AME)_x000D_&lt;br&gt;_x000D_&lt;br&gt;        Exclusion Criteria:_x000D_&lt;br&gt;_x000D_&lt;br&gt;          -  Voluntary termination of pregnancy_x000D_&lt;br&gt;_x000D_&lt;br&gt;          -  Language barrier_x000D_&lt;br&gt;_x000D_&lt;br&gt;          -  Patient under a legal protection measure (guardianship, curatorship, or safeguard of_x000D_&lt;br&gt;             justice)_x000D_&lt;br&gt;      </t>
  </si>
  <si>
    <t xml:space="preserve">_x000D_&lt;br&gt;        Inclusion Criteria:_x000D_&lt;br&gt;_x000D_&lt;br&gt;          1. Age &gt;1 year._x000D_&lt;br&gt;_x000D_&lt;br&gt;          2. Active COVID-19 infection confirmed by positive SARS-CoV-2 PCR._x000D_&lt;br&gt;_x000D_&lt;br&gt;          3. Meets institutional criteria for admission to hospital for COVID-19._x000D_&lt;br&gt;_x000D_&lt;br&gt;          4. Admitted to ICU or non-ICU floor within 5 days of enrollment._x000D_&lt;br&gt;_x000D_&lt;br&gt;          5. PaO2/FiO2 &gt;200 mmHg if intubated._x000D_&lt;br&gt;_x000D_&lt;br&gt;          6. Patient or LAR able to provide informed consent._x000D_&lt;br&gt;_x000D_&lt;br&gt;        Exclusion Criteria:_x000D_&lt;br&gt;_x000D_&lt;br&gt;          1. Previous treatment with convalescent plasma for COVID-19._x000D_&lt;br&gt;_x000D_&lt;br&gt;          2. Current use of investigational antiviral therapy targeting SARS-CoV-2._x000D_&lt;br&gt;_x000D_&lt;br&gt;          3. History of anaphylactic transfusion reaction._x000D_&lt;br&gt;_x000D_&lt;br&gt;          4. Clinical diagnosis of acute decompensated heart failure._x000D_&lt;br&gt;_x000D_&lt;br&gt;          5. Objection to blood transfusion._x000D_&lt;br&gt;      </t>
  </si>
  <si>
    <t xml:space="preserve">
&lt;br&gt;        Inclusion Criteria:
&lt;br&gt;
&lt;br&gt;          -  Pregnant women hospitalized presenting with:
&lt;br&gt;
&lt;br&gt;               1. Fever with one or more respiratory symptoms (cough, odinophagia, respiratory
&lt;br&gt;                  difficulty)
&lt;br&gt;
&lt;br&gt;               2. Diagnoses of pneumonia with no other explainable cause.
&lt;br&gt;
&lt;br&gt;        Exclusion Criteria:
&lt;br&gt;
&lt;br&gt;          -  None
&lt;br&gt;      </t>
  </si>
  <si>
    <t xml:space="preserve">_x000D_&lt;br&gt;        Inclusion Criteria:_x000D_&lt;br&gt;_x000D_&lt;br&gt;          -  pregnant_x000D_&lt;br&gt;_x000D_&lt;br&gt;          -  18 and over_x000D_&lt;br&gt;_x000D_&lt;br&gt;          -  monofetal pregnancy between 22+0 and 41+0 weeks of gestation_x000D_&lt;br&gt;_x000D_&lt;br&gt;          -  presenting a positive COVID-19 RT-PCR test result after nasopharyngeal swab for one or_x000D_&lt;br&gt;             more minor symptoms: cough, body temperature &gt;37,3 Â°C, shortness of breath, diarrhea,_x000D_&lt;br&gt;             asthenia, anosmia, taste loss, myalgia_x000D_&lt;br&gt;_x000D_&lt;br&gt;          -  presenting no contraindication to hydroxychloroquine and azithromycin_x000D_&lt;br&gt;_x000D_&lt;br&gt;          -  informed consent signature_x000D_&lt;br&gt;_x000D_&lt;br&gt;          -  affiliated to social security scheme_x000D_&lt;br&gt;_x000D_&lt;br&gt;        Exclusion Criteria:_x000D_&lt;br&gt;_x000D_&lt;br&gt;          -  allergic to hydroxychloroquine or chloroquine, or azithromycin_x000D_&lt;br&gt;_x000D_&lt;br&gt;          -  contraindication to hydroxychloroquine: retinopathy, G6PD deficiency, long QT_x000D_&lt;br&gt;             syndrome, any other heart rhythm abnormality on pre-recruitment electrocardiogram,_x000D_&lt;br&gt;             hypokalemia, porphyria, psoriasis._x000D_&lt;br&gt;_x000D_&lt;br&gt;          -  contraindication to azithromycin: long QT syndrome, liver failure, myasthenia_x000D_&lt;br&gt;_x000D_&lt;br&gt;          -  receiving simultaneous treatments contraindicated in case of hydroxychloroquine_x000D_&lt;br&gt;             uptake: Citalopram (Seropram), escitalopram (Seroplex), hydroxyzin (Atarax),_x000D_&lt;br&gt;             domperidone (Motilium), piperaquine (Eurartesim), disopyramide (Isorythm, Rythmodan),_x000D_&lt;br&gt;             hydroquinidine chlorydrate (Serecor), amiodarone (Cordarone), dronedaron (Multaq),_x000D_&lt;br&gt;             tricyclic antidepressant, anti-infectious drugs (macrolids, fluoroquinolones,_x000D_&lt;br&gt;             trimethoprime-sulfamethoxazole (Bactrim)._x000D_&lt;br&gt;_x000D_&lt;br&gt;          -  receiving simultaneous treatments contraindicated in case of azithromycin uptake:_x000D_&lt;br&gt;             Cisapride, Colchicine, Dihydroergotamine, bromocriptine, cabergoline, lisurid,_x000D_&lt;br&gt;             pergolide, atorvastatin, ciclosporin, digoxin, simvastatin, anti-vitamine K,_x000D_&lt;br&gt;             macrolids, ketolide_x000D_&lt;br&gt;_x000D_&lt;br&gt;          -  hypoxemic respiratory failure due to severe pneumonia (needing supplemental oxygen)_x000D_&lt;br&gt;_x000D_&lt;br&gt;          -  maternal disorders: Type I or II diabetes, congenital cardiopathy, liver or kidney_x000D_&lt;br&gt;             disease, liver failure, renal failure_x000D_&lt;br&gt;_x000D_&lt;br&gt;          -  obstetrical disorders: insulin-dependent gestational diabetes, preterm delivery_x000D_&lt;br&gt;             threat, preterm rupture of membranes, bleeding, pre-eclampsia, gestational_x000D_&lt;br&gt;             hypertension, gestational cholestasis_x000D_&lt;br&gt;      </t>
  </si>
  <si>
    <t xml:space="preserve">_x000D_&lt;br&gt;        Inclusion Criteria:_x000D_&lt;br&gt;_x000D_&lt;br&gt;        -- Single pregnancy_x000D_&lt;br&gt;_x000D_&lt;br&gt;          -  Birth of a child living without hospitalisation of the child in Neonatology (outside_x000D_&lt;br&gt;             the accommodation of the newborn in Neonatology for maternal reasons)_x000D_&lt;br&gt;_x000D_&lt;br&gt;          -  Patient speaks and understands French_x000D_&lt;br&gt;_x000D_&lt;br&gt;          -  Patient affiliated to social security_x000D_&lt;br&gt;_x000D_&lt;br&gt;          -  Major patient_x000D_&lt;br&gt;_x000D_&lt;br&gt;        Exclusion Criteria:_x000D_&lt;br&gt;_x000D_&lt;br&gt;        -- Refusal to participate in the study_x000D_&lt;br&gt;      </t>
  </si>
  <si>
    <t xml:space="preserve">_x000D_&lt;br&gt;        Inclusion Criteria:_x000D_&lt;br&gt;_x000D_&lt;br&gt;          -  Laboratory-confirmed COVID-19 infection by real-time PCR (polymerase chain reaction)_x000D_&lt;br&gt;_x000D_&lt;br&gt;          -  ECMO for treatment severe lung disease COVID-19 related_x000D_&lt;br&gt;_x000D_&lt;br&gt;        Exclusion Criteria:_x000D_&lt;br&gt;_x000D_&lt;br&gt;          -  Patients treated with ECMO for other concomitant causes._x000D_&lt;br&gt;      </t>
  </si>
  <si>
    <t xml:space="preserve">_x000D_&lt;br&gt;        Inclusion Criteria:_x000D_&lt;br&gt;_x000D_&lt;br&gt;          -  Pregnant women or women who have been pregnant within the last 6 months_x000D_&lt;br&gt;_x000D_&lt;br&gt;          -  Able to give electronic informed consent_x000D_&lt;br&gt;_x000D_&lt;br&gt;          -  Tested for SARS-CoV-2 (regardless of the result) or clinically diagnosed with COVID-19_x000D_&lt;br&gt;             by a health care professional_x000D_&lt;br&gt;_x000D_&lt;br&gt;        Exclusion Criteria:_x000D_&lt;br&gt;_x000D_&lt;br&gt;          -  &lt;18 years of age_x000D_&lt;br&gt;      </t>
  </si>
  <si>
    <t xml:space="preserve">_x000D_&lt;br&gt;        Inclusion Criteria:_x000D_&lt;br&gt;_x000D_&lt;br&gt;          -  women older than 18 years_x000D_&lt;br&gt;_x000D_&lt;br&gt;          -  women who deliver of a singleton, term neonate in cephalic presentation_x000D_&lt;br&gt;_x000D_&lt;br&gt;        Exclusion Criteria:_x000D_&lt;br&gt;_x000D_&lt;br&gt;          -  women younger than 18 years_x000D_&lt;br&gt;_x000D_&lt;br&gt;          -  women who deliver of a baby in non cephalic presentation_x000D_&lt;br&gt;_x000D_&lt;br&gt;          -  women with pre term Birth_x000D_&lt;br&gt;_x000D_&lt;br&gt;          -  women without any internet access_x000D_&lt;br&gt;_x000D_&lt;br&gt;          -  women with psychiatric disorders_x000D_&lt;br&gt;_x000D_&lt;br&gt;          -  women who do not understand french language_x000D_&lt;br&gt;_x000D_&lt;br&gt;          -  women who refuse to be aware of the results of the postnatal depression screening and_x000D_&lt;br&gt;             who refuse that her doctor be ware of the results_x000D_&lt;br&gt;      </t>
  </si>
  <si>
    <t xml:space="preserve">_x000D_&lt;br&gt;        Inclusion Criteria:_x000D_&lt;br&gt;_x000D_&lt;br&gt;          -  Pregnant women_x000D_&lt;br&gt;_x000D_&lt;br&gt;          -  Able to give informed consent_x000D_&lt;br&gt;_x000D_&lt;br&gt;          -  Diagnosed with COVID-19_x000D_&lt;br&gt;_x000D_&lt;br&gt;        Exclusion Criteria:_x000D_&lt;br&gt;_x000D_&lt;br&gt;          -  Patients Refusing to Participate in the Study_x000D_&lt;br&gt;_x000D_&lt;br&gt;          -  Patients who do not speak French well enough to benefit from clear and intelligible_x000D_&lt;br&gt;             information_x000D_&lt;br&gt;      ;_x000D_&lt;br&gt;        Inclusion Criteria:_x000D_&lt;br&gt;_x000D_&lt;br&gt;          -  Pregnant women_x000D_&lt;br&gt;_x000D_&lt;br&gt;          -  Able to give informed consent_x000D_&lt;br&gt;_x000D_&lt;br&gt;          -  Diagnosed with COVID-19_x000D_&lt;br&gt;_x000D_&lt;br&gt;        Exclusion Criteria:_x000D_&lt;br&gt;_x000D_&lt;br&gt;          -  Patients Refusing to Participate in the Study_x000D_&lt;br&gt;_x000D_&lt;br&gt;          -  Patients who do not speak French well enough to benefit from clear and intelligible_x000D_&lt;br&gt;             information_x000D_&lt;br&gt;      </t>
  </si>
  <si>
    <t xml:space="preserve">_x000D_&lt;br&gt;        Inclusion Criteria:_x000D_&lt;br&gt;_x000D_&lt;br&gt;          -  Subjects must have an active cancer diagnosis or have completed therapy within 12_x000D_&lt;br&gt;             months of initiation of protocol specified therapy. This includes:_x000D_&lt;br&gt;_x000D_&lt;br&gt;               -  Subjects with a new cancer diagnosis who have not yet initiated cancer therapy_x000D_&lt;br&gt;_x000D_&lt;br&gt;               -  Subjects on active or have recently completed cancer-directed therapy including_x000D_&lt;br&gt;                  chemotherapy, radiation therapy, immunotherapy or hormonal therapy amongst others_x000D_&lt;br&gt;_x000D_&lt;br&gt;               -  Subjects on any investigational therapy for cancer or COVID-19 are eligible._x000D_&lt;br&gt;                  Investigators are reminded to check whether the other investigational study(s)_x000D_&lt;br&gt;                  the patient is participating on specifically exclude tocilizumab and to_x000D_&lt;br&gt;                  adjudicate best clinical management decision for the specific patient_x000D_&lt;br&gt;_x000D_&lt;br&gt;               -  Subjects who have undergone hematopoietic stem cell transplant within the past 12_x000D_&lt;br&gt;                  months, or are continued on graft versus host disease (GVHD) therapy, are also_x000D_&lt;br&gt;                  eligible_x000D_&lt;br&gt;_x000D_&lt;br&gt;          -  Subjects with respiratory viral symptoms consistent with COVID-19 infection as_x000D_&lt;br&gt;             evidenced by:_x000D_&lt;br&gt;_x000D_&lt;br&gt;               -  Confirmatory COVID-19 positive result using any testing assay, or_x000D_&lt;br&gt;_x000D_&lt;br&gt;               -  Radiographic findings concerning for COVID-19 pneumonia (with or without a_x000D_&lt;br&gt;                  confirmatory test) with suspicion of COVID-19 disease owing to belonging to a_x000D_&lt;br&gt;                  high-risk demographic group or living and/or working in high-risk settings or_x000D_&lt;br&gt;                  with known exposure_x000D_&lt;br&gt;_x000D_&lt;br&gt;          -  Disease severity:_x000D_&lt;br&gt;_x000D_&lt;br&gt;               -  Hospitalized for respiratory complications most likely related to COVID-19_x000D_&lt;br&gt;                  disease with signs of worsening clinical status that in the judgment of the_x000D_&lt;br&gt;                  treating physician pose a risk to the patient as evidenced by at least one of the_x000D_&lt;br&gt;                  following:_x000D_&lt;br&gt;_x000D_&lt;br&gt;                    -  Need for high-flow oxygen or mechanical ventilation_x000D_&lt;br&gt;_x000D_&lt;br&gt;                    -  Oxygen saturation (SpO2) =&lt; 93% or partial pressure of oxygen_x000D_&lt;br&gt;                       (Pa02)/fraction of inspired oxygen (FiO2) &lt; 300 mmHg_x000D_&lt;br&gt;_x000D_&lt;br&gt;                    -  Increasing respiratory rate and use of accessory muscles for breathing_x000D_&lt;br&gt;_x000D_&lt;br&gt;                    -  Unable to speak in complete sentences owing to breathing difficulty_x000D_&lt;br&gt;_x000D_&lt;br&gt;                    -  Radiographic findings consistent with COVID-19 pulmonary disease_x000D_&lt;br&gt;_x000D_&lt;br&gt;          -  Aspartate aminotransferase (AST) and alanine aminotransferase (ALT) &lt; 10 x upper limit_x000D_&lt;br&gt;             of normal_x000D_&lt;br&gt;_x000D_&lt;br&gt;          -  Absolute neutrophil count &gt;= 200/mcL_x000D_&lt;br&gt;_x000D_&lt;br&gt;               -  Patients with an active hematologic malignancy and/or bone marrow involvement by_x000D_&lt;br&gt;                  any cancer will not be required to meet the above hematologic parameters for_x000D_&lt;br&gt;                  enrollment_x000D_&lt;br&gt;_x000D_&lt;br&gt;          -  Platelet count &gt;= 25,000/mcL_x000D_&lt;br&gt;_x000D_&lt;br&gt;               -  Patients with an active hematologic malignancy and/or bone marrow involvement by_x000D_&lt;br&gt;                  any cancer will not be required to meet the above hematologic parameters for_x000D_&lt;br&gt;                  enrollment_x000D_&lt;br&gt;_x000D_&lt;br&gt;          -  Patients may be on other therapies for COVID-19 including investigational and not_x000D_&lt;br&gt;             limited to corticosteroids, azithromycin, chloroquine, hydroxychloroquine_x000D_&lt;br&gt;_x000D_&lt;br&gt;               -  For patients already enrolled on other investigational studies for COVID-19,_x000D_&lt;br&gt;                  study investigators should verify that co-enrollment on this study is permissible_x000D_&lt;br&gt;                  as per the eligibility of the other study_x000D_&lt;br&gt;_x000D_&lt;br&gt;          -  Human immunodeficiency virus (HIV)-infected patients are eligible for this trial_x000D_&lt;br&gt;             unless they have opportunistic complications of acquired immunodeficiency syndrome_x000D_&lt;br&gt;             (AIDS) other than the cancer they have_x000D_&lt;br&gt;_x000D_&lt;br&gt;          -  For patients with evidence of chronic hepatitis B virus (HBV) infection, the HBV viral_x000D_&lt;br&gt;             load should be on suppressive therapy, if indicated_x000D_&lt;br&gt;_x000D_&lt;br&gt;          -  Patients with a history of hepatitis C virus (HCV) infection should be on treatment if_x000D_&lt;br&gt;             indicated_x000D_&lt;br&gt;_x000D_&lt;br&gt;          -  The effects of tocilizumab on the developing human fetus are unknown_x000D_&lt;br&gt;_x000D_&lt;br&gt;               -  Pregnancy: Based on animal data, may cause fetal harm. Tocilizumab may be given_x000D_&lt;br&gt;                  if in the physician's judgment the patient's life is threatened without potential_x000D_&lt;br&gt;                  effective therapy_x000D_&lt;br&gt;_x000D_&lt;br&gt;                    -  Women of childbearing potential must agree to use birth control or remain_x000D_&lt;br&gt;                       abstinent for the duration of the study and for at least 28 days following_x000D_&lt;br&gt;                       the last dose of tocilizumab_x000D_&lt;br&gt;_x000D_&lt;br&gt;                    -  Nursing mothers: Discontinue drug or nursing taking into consideration_x000D_&lt;br&gt;                       importance of drug to mother_x000D_&lt;br&gt;_x000D_&lt;br&gt;                    -  Men must agree to remain abstinent (refrain from heterosexual intercourse)_x000D_&lt;br&gt;                       or use a condom, and agreement to refrain from donating sperm, for the_x000D_&lt;br&gt;                       duration of the study and for at least 28 days following the last dose of_x000D_&lt;br&gt;                       tocilizumab_x000D_&lt;br&gt;_x000D_&lt;br&gt;          -  Ability to understand and the willingness to sign a written informed consent document._x000D_&lt;br&gt;             Participants with impaired decision-making capacity (IDMC) who have a_x000D_&lt;br&gt;             legally-authorized representative (LAR) and/or family member available will also be_x000D_&lt;br&gt;             eligible_x000D_&lt;br&gt;_x000D_&lt;br&gt;        Exclusion Criteria:_x000D_&lt;br&gt;_x000D_&lt;br&gt;          -  Prior or concurrent utilization of IL-6 specific targeting strategies for treatment of_x000D_&lt;br&gt;             COVID-19 that showed no benefit after maximum dosing; (patients who have only received_x000D_&lt;br&gt;             1 prior dose and there was evidence of potential benefit may be eligible)_x000D_&lt;br&gt;_x000D_&lt;br&gt;               -  This includes siltuximab, tocilizumab, and sarilumab_x000D_&lt;br&gt;_x000D_&lt;br&gt;          -  Known hypersensitivity or history of severe allergic reaction to tocilizumab or other_x000D_&lt;br&gt;             monoclonal antibodies_x000D_&lt;br&gt;_x000D_&lt;br&gt;          -  Any serious medical condition or active uncontrolled infections (besides COVID-19)_x000D_&lt;br&gt;             that, in the investigator's judgement, preclude the subject's safe participation in_x000D_&lt;br&gt;             the study_x000D_&lt;br&gt;_x000D_&lt;br&gt;               -  Examples: Active tuberculosis (TB) infection_x000D_&lt;br&gt;_x000D_&lt;br&gt;          -  Active diverticulitis because of severe flairs in disease leading risk of bowel_x000D_&lt;br&gt;             perforation_x000D_&lt;br&gt;_x000D_&lt;br&gt;          -  Patients in whom, in the opinion of the treating physician, progression to death is_x000D_&lt;br&gt;             imminent and inevitable within the next 24 hours, irrespective of the provision of_x000D_&lt;br&gt;             treatments, will be excluded from the study_x000D_&lt;br&gt;      ;_x000D_&lt;br&gt;        Inclusion Criteria:_x000D_&lt;br&gt;_x000D_&lt;br&gt;          -  Subjects must have an active cancer diagnosis or have completed therapy within 12_x000D_&lt;br&gt;             months of initiation of protocol specified therapy. This includes:_x000D_&lt;br&gt;_x000D_&lt;br&gt;               -  Subjects with a new cancer diagnosis who have not yet initiated cancer therapy_x000D_&lt;br&gt;_x000D_&lt;br&gt;               -  Subjects on active or have recently completed cancer-directed therapy including_x000D_&lt;br&gt;                  chemotherapy, radiation therapy, immunotherapy or hormonal therapy amongst others_x000D_&lt;br&gt;_x000D_&lt;br&gt;               -  Subjects on any investigational therapy for cancer or COVID-19 are eligible._x000D_&lt;br&gt;                  Investigators are reminded to check whether the other investigational study(s)_x000D_&lt;br&gt;                  the patient is participating on specifically exclude tocilizumab and to_x000D_&lt;br&gt;                  adjudicate best clinical management decision for the specific patient_x000D_&lt;br&gt;_x000D_&lt;br&gt;               -  Subjects who have undergone hematopoietic stem cell transplant within the past 12_x000D_&lt;br&gt;                  months, or are continued on graft versus host disease (GVHD) therapy, are also_x000D_&lt;br&gt;                  eligible_x000D_&lt;br&gt;_x000D_&lt;br&gt;          -  Subjects with respiratory viral symptoms consistent with COVID-19 infection as_x000D_&lt;br&gt;             evidenced by:_x000D_&lt;br&gt;_x000D_&lt;br&gt;               -  Confirmatory COVID-19 positive result using any testing assay, or_x000D_&lt;br&gt;_x000D_&lt;br&gt;               -  Radiographic findings concerning for COVID-19 pneumonia (with or without a_x000D_&lt;br&gt;                  confirmatory test) with suspicion of COVID-19 disease owing to belonging to a_x000D_&lt;br&gt;                  high-risk demographic group or living and/or working in high-risk settings or_x000D_&lt;br&gt;                  with known exposure_x000D_&lt;br&gt;_x000D_&lt;br&gt;          -  Disease severity:_x000D_&lt;br&gt;_x000D_&lt;br&gt;               -  Hospitalized for respiratory complications most likely related to COVID-19_x000D_&lt;br&gt;                  disease with signs of worsening clinical status that in the judgment of the_x000D_&lt;br&gt;                  treating physician pose a risk to the patient as evidenced by at least one of the_x000D_&lt;br&gt;                  following:_x000D_&lt;br&gt;_x000D_&lt;br&gt;                    -  Need for high-flow oxygen or mechanical ventilation_x000D_&lt;br&gt;_x000D_&lt;br&gt;                    -  Oxygen saturation (SpO2) =&lt; 93% or partial pressure of oxygen_x000D_&lt;br&gt;                       (Pa02)/fraction of inspired oxygen (FiO2) &lt; 300 mmHg_x000D_&lt;br&gt;_x000D_&lt;br&gt;                    -  Increasing respiratory rate and use of accessory muscles for breathing_x000D_&lt;br&gt;_x000D_&lt;br&gt;                    -  Unable to speak in complete sentences owing to breathing difficulty_x000D_&lt;br&gt;_x000D_&lt;br&gt;                    -  Radiographic findings consistent with COVID-19 pulmonary disease_x000D_&lt;br&gt;_x000D_&lt;br&gt;          -  Aspartate aminotransferase (AST) and alanine aminotransferase (ALT) &lt; 10 x upper limit_x000D_&lt;br&gt;             of normal_x000D_&lt;br&gt;_x000D_&lt;br&gt;          -  Absolute neutrophil count &gt;= 200/mcL_x000D_&lt;br&gt;_x000D_&lt;br&gt;               -  Patients with an active hematologic malignancy and/or bone marrow involvement by_x000D_&lt;br&gt;                  any cancer will not be required to meet the above hematologic parameters for_x000D_&lt;br&gt;                  enrollment_x000D_&lt;br&gt;_x000D_&lt;br&gt;          -  Platelet count &gt;= 25,000/mcL_x000D_&lt;br&gt;_x000D_&lt;br&gt;               -  Patients with an active hematologic malignancy and/or bone marrow involvement by_x000D_&lt;br&gt;                  any cancer will not be required to meet the above hematologic parameters for_x000D_&lt;br&gt;                  enrollment_x000D_&lt;br&gt;_x000D_&lt;br&gt;          -  Patients may be on other therapies for COVID-19 including investigational and not_x000D_&lt;br&gt;             limited to corticosteroids, azithromycin, chloroquine, hydroxychloroquine_x000D_&lt;br&gt;_x000D_&lt;br&gt;               -  For patients already enrolled on other investigational studies for COVID-19,_x000D_&lt;br&gt;                  study investigators should verify that co-enrollment on this study is permissible_x000D_&lt;br&gt;                  as per the eligibility of the other study_x000D_&lt;br&gt;_x000D_&lt;br&gt;          -  Human immunodeficiency virus (HIV)-infected patients are eligible for this trial_x000D_&lt;br&gt;             unless they have opportunistic complications of acquired immunodeficiency syndrome_x000D_&lt;br&gt;             (AIDS) other than the cancer they have_x000D_&lt;br&gt;_x000D_&lt;br&gt;          -  For patients with evidence of chronic hepatitis B virus (HBV) infection, the HBV viral_x000D_&lt;br&gt;             load should be on suppressive therapy, if indicated_x000D_&lt;br&gt;_x000D_&lt;br&gt;          -  Patients with a history of hepatitis C virus (HCV) infection should be on treatment if_x000D_&lt;br&gt;             indicated_x000D_&lt;br&gt;_x000D_&lt;br&gt;          -  The effects of tocilizumab on the developing human fetus are unknown_x000D_&lt;br&gt;_x000D_&lt;br&gt;               -  Pregnancy: Based on animal data, may cause fetal harm. Tocilizumab may be given_x000D_&lt;br&gt;                  if in the physician's judgment the patient's life is threatened without potential_x000D_&lt;br&gt;                  effective therapy_x000D_&lt;br&gt;_x000D_&lt;br&gt;                    -  Women of childbearing potential must agree to use birth control or remain_x000D_&lt;br&gt;                       abstinent for the duration of the study and for at least 28 days following_x000D_&lt;br&gt;                       the last dose of tocilizumab_x000D_&lt;br&gt;_x000D_&lt;br&gt;                    -  Nursing mothers: Discontinue drug or nursing taking into consideration_x000D_&lt;br&gt;                       importance of drug to mother_x000D_&lt;br&gt;_x000D_&lt;br&gt;                    -  Men must agree to remain abstinent (refrain from heterosexual intercourse)_x000D_&lt;br&gt;                       or use a condom, and agreement to refrain from donating sperm, for the_x000D_&lt;br&gt;                       duration of the study and for at least 28 days following the last dose of_x000D_&lt;br&gt;                       tocilizumab_x000D_&lt;br&gt;_x000D_&lt;br&gt;          -  Ability to understand and the willingness to sign a written informed consent document._x000D_&lt;br&gt;             Participants with impaired decision-making capacity (IDMC) who have a_x000D_&lt;br&gt;             legally-authorized representative (LAR) and/or family member available will also be_x000D_&lt;br&gt;             eligible_x000D_&lt;br&gt;_x000D_&lt;br&gt;        Exclusion Criteria:_x000D_&lt;br&gt;_x000D_&lt;br&gt;          -  Prior or concurrent utilization of IL-6 specific targeting strategies for treatment of_x000D_&lt;br&gt;             COVID-19 that showed no benefit after maximum dosing; (patients who have only received_x000D_&lt;br&gt;             1 prior dose and there was evidence of potential benefit may be eligible)_x000D_&lt;br&gt;_x000D_&lt;br&gt;               -  This includes siltuximab, tocilizumab, and sarilumab_x000D_&lt;br&gt;_x000D_&lt;br&gt;          -  Known hypersensitivity or history of severe allergic reaction to tocilizumab or other_x000D_&lt;br&gt;             monoclonal antibodies_x000D_&lt;br&gt;_x000D_&lt;br&gt;          -  Any serious medical condition or active uncontrolled infections (besides COVID-19)_x000D_&lt;br&gt;             that, in the investigator's judgement, preclude the subject's safe participation in_x000D_&lt;br&gt;             the study_x000D_&lt;br&gt;_x000D_&lt;br&gt;               -  Examples: Active tuberculosis (TB) infection_x000D_&lt;br&gt;_x000D_&lt;br&gt;          -  Active diverticulitis because of severe flairs in disease leading risk of bowel_x000D_&lt;br&gt;             perforation_x000D_&lt;br&gt;_x000D_&lt;br&gt;          -  Patients in whom, in the opinion of the treating physician, progression to death is_x000D_&lt;br&gt;             imminent and inevitable within the next 24 hours, irrespective of the provision of_x000D_&lt;br&gt;             treatments, will be excluded from the study_x000D_&lt;br&gt;      </t>
  </si>
  <si>
    <t xml:space="preserve">_x000D_&lt;br&gt;        Patient Participant Inclusion Criteria:_x000D_&lt;br&gt;_x000D_&lt;br&gt;          -  Less than 24 years old at the time of enrollment on study._x000D_&lt;br&gt;_x000D_&lt;br&gt;          -  St. Jude patients with laboratory confirmed Covid-19._x000D_&lt;br&gt;_x000D_&lt;br&gt;        Exclusion Criteria:_x000D_&lt;br&gt;_x000D_&lt;br&gt;          -  NA_x000D_&lt;br&gt;      </t>
  </si>
  <si>
    <t xml:space="preserve">_x000D_&lt;br&gt;        -  INCLUSION CRITERIA_x000D_&lt;br&gt;_x000D_&lt;br&gt;          -  FOR Cohort 1 (Existing NIH Clinical Center Patient/Participants invited to participate_x000D_&lt;br&gt;             by their NIH study team) and Cohort 2 (Individuals recruited through NIH Occupational_x000D_&lt;br&gt;             Medicine Services (OMS) invited to participate by OMS)_x000D_&lt;br&gt;_x000D_&lt;br&gt;          -  Positive test for SARS-CoV-2 virus infection_x000D_&lt;br&gt;_x000D_&lt;br&gt;          -  Weight greater than or equal to 10 kg_x000D_&lt;br&gt;_x000D_&lt;br&gt;          -  Age greater than or equal to 3 years old_x000D_&lt;br&gt;_x000D_&lt;br&gt;        EXCLUSION CRITERIA:_x000D_&lt;br&gt;_x000D_&lt;br&gt;        -Individuals invited to participate for whom we cannot consent for participation in a_x000D_&lt;br&gt;        language offered by our existing interpretation service._x000D_&lt;br&gt;      </t>
  </si>
  <si>
    <t xml:space="preserve">_x000D_&lt;br&gt;        Inclusion Criteria:_x000D_&lt;br&gt;_x000D_&lt;br&gt;          -  Male or female over 18 years of age at the time of enrollment_x000D_&lt;br&gt;_x000D_&lt;br&gt;          -  COVID-19 test positive patients with mild-moderate symptoms including fever &gt;37.50 F_x000D_&lt;br&gt;_x000D_&lt;br&gt;          -  Consecutive consenting staff at ICU, ER and COVID-19 unit that have never been_x000D_&lt;br&gt;             diagnosed with COVID-19_x000D_&lt;br&gt;_x000D_&lt;br&gt;        Exclusion Criteria:_x000D_&lt;br&gt;_x000D_&lt;br&gt;          -  Exclusion criteria:_x000D_&lt;br&gt;_x000D_&lt;br&gt;          -  Hepatic cirrhosis or active hepatitis B or C_x000D_&lt;br&gt;_x000D_&lt;br&gt;          -  Severe renal disease_x000D_&lt;br&gt;_x000D_&lt;br&gt;          -  Hospitalized for severe symptoms of COVID-19 (ARDS), on mechanical ventilation or ECMO_x000D_&lt;br&gt;_x000D_&lt;br&gt;          -  Contraindication to HCQ_x000D_&lt;br&gt;_x000D_&lt;br&gt;          -  Using HCQ for some other condition (i.e. SLE, rheumatoid arthritis)_x000D_&lt;br&gt;_x000D_&lt;br&gt;          -  Pregnant or breast feeding_x000D_&lt;br&gt;_x000D_&lt;br&gt;          -  Known history of long QT syndrome (QTc &gt;500 ms on electrocardiogram)_x000D_&lt;br&gt;_x000D_&lt;br&gt;          -  Seizure disorder_x000D_&lt;br&gt;_x000D_&lt;br&gt;          -  Body weight &lt;50kg_x000D_&lt;br&gt;_x000D_&lt;br&gt;          -  Psoriasis_x000D_&lt;br&gt;_x000D_&lt;br&gt;          -  Unwilling to provide informed consent_x000D_&lt;br&gt;      </t>
  </si>
  <si>
    <t xml:space="preserve">_x000D_&lt;br&gt;        Inclusion Criteria:_x000D_&lt;br&gt;_x000D_&lt;br&gt;          -  Pediatric oncologists working in cancer centers in Egypt and the Arab world during_x000D_&lt;br&gt;             COVID 19 pandemic_x000D_&lt;br&gt;_x000D_&lt;br&gt;        Exclusion Criteria:_x000D_&lt;br&gt;_x000D_&lt;br&gt;          -  Pediatric oncologists not caring for patients during COVID 19 pandemic_x000D_&lt;br&gt;      </t>
  </si>
  <si>
    <t xml:space="preserve">_x000D_&lt;br&gt;        Inclusion Criteria:_x000D_&lt;br&gt;_x000D_&lt;br&gt;          -  Patients treated in ICCU or ICU (polyvalent, surgical or medical), in one of the_x000D_&lt;br&gt;             participating hospitals, for symptoms of acute myocarditis confirmed by a myocardial_x000D_&lt;br&gt;             MRI and/or a CT scan and/or a myocardial biopsy. It seems important to include elderly_x000D_&lt;br&gt;             patients who may be under guardianship or curatorship since these patients seem to_x000D_&lt;br&gt;             present the most severe forms. Additionally, the populations most affected by viral_x000D_&lt;br&gt;             myocarditis are generally adolescents and young adults,which justifies including them_x000D_&lt;br&gt;             in the study too. Pregnant women are a population at potentially greater risk,_x000D_&lt;br&gt;             particularly during the third trimester because of the neuro-hormonal changes inherent_x000D_&lt;br&gt;             in pregnancy. This justifies trying to implement the investigator's knowledge through_x000D_&lt;br&gt;             this observational study._x000D_&lt;br&gt;_x000D_&lt;br&gt;        Exclusion Criteria:_x000D_&lt;br&gt;_x000D_&lt;br&gt;          -  Refusal to participate._x000D_&lt;br&gt;      </t>
  </si>
  <si>
    <t xml:space="preserve">_x000D_&lt;br&gt;        Inclusion Criteria:_x000D_&lt;br&gt;_x000D_&lt;br&gt;          -  declaration of being pregnant_x000D_&lt;br&gt;_x000D_&lt;br&gt;          -  being able to complete the survey in the available languages_x000D_&lt;br&gt;_x000D_&lt;br&gt;          -  answer the screening questions_x000D_&lt;br&gt;_x000D_&lt;br&gt;          -  provide informed consent for participation_x000D_&lt;br&gt;_x000D_&lt;br&gt;        Exclusion Criteria:_x000D_&lt;br&gt;_x000D_&lt;br&gt;          -  not providing online informed consent for participation_x000D_&lt;br&gt;_x000D_&lt;br&gt;          -  if the participant does not click on the submit button at the end of the survey_x000D_&lt;br&gt;_x000D_&lt;br&gt;          -  not answer all the GAD-7 and PHQ-9 scale questions_x000D_&lt;br&gt;      </t>
  </si>
  <si>
    <t xml:space="preserve">_x000D_&lt;br&gt;        Inclusion Criteria:_x000D_&lt;br&gt;_x000D_&lt;br&gt;          1. Age 0 to &lt;19 years old_x000D_&lt;br&gt;_x000D_&lt;br&gt;          2. Hospitalized with symptoms compatible with COVID-19 illness_x000D_&lt;br&gt;_x000D_&lt;br&gt;          3. Laboratory-confirmed SARS-CoV-2 infection as determined by PCR, or other commercial or_x000D_&lt;br&gt;             public health assay in any specimen prior to randomization._x000D_&lt;br&gt;_x000D_&lt;br&gt;          4. ABO compatible convalescent plasma available_x000D_&lt;br&gt;_x000D_&lt;br&gt;        Exclusion Criteria:_x000D_&lt;br&gt;_x000D_&lt;br&gt;          1. Onset of symptoms began &gt;12 days before screening_x000D_&lt;br&gt;_x000D_&lt;br&gt;          2. History of adverse reactions to blood products or other contraindication to_x000D_&lt;br&gt;             transfusion_x000D_&lt;br&gt;_x000D_&lt;br&gt;          3. Refusal of plasma for religious or other reasons_x000D_&lt;br&gt;_x000D_&lt;br&gt;          4. Acute heart failure with fluid overload_x000D_&lt;br&gt;_x000D_&lt;br&gt;          5. Any condition or diagnosis, that could in the opinion of the Site Principal_x000D_&lt;br&gt;             Investigator interfere with the participant's ability to comply with study_x000D_&lt;br&gt;             instructions, or put the participant at risk_x000D_&lt;br&gt;_x000D_&lt;br&gt;          6. Anticipated discharge within 24 hours_x000D_&lt;br&gt;      </t>
  </si>
  <si>
    <t xml:space="preserve">_x000D_&lt;br&gt;        Inclusion Criteria:_x000D_&lt;br&gt;_x000D_&lt;br&gt;          -  Between 1 month and 18 years of age at the time of consent._x000D_&lt;br&gt;_x000D_&lt;br&gt;          -  Determined to be at high-risk for severe SARS-CoV-2 disease based on the American_x000D_&lt;br&gt;             Academy of Pediatrics definition of immunocompromised children and reported high-risk_x000D_&lt;br&gt;             Pediatric subpopulations. These include the following groups: Immunocompromised,_x000D_&lt;br&gt;             Hemodynamically significant cardiac disease {e.g. congenital heart disease}, Lung_x000D_&lt;br&gt;             disease with chronic respiratory failure, Infant, i.e. child =1 year old._x000D_&lt;br&gt;_x000D_&lt;br&gt;          -  Confirmed SARS-CoV-2 infection OR high-risk exposure as defined:_x000D_&lt;br&gt;_x000D_&lt;br&gt;               1. Confirmed infection: Child who tested positive for COVID-19 and is no more than_x000D_&lt;br&gt;                  96 hours after onset of symptoms (and within 120 hours at the time of receipt of_x000D_&lt;br&gt;                  plasma)._x000D_&lt;br&gt;_x000D_&lt;br&gt;               2. High-risk exposure: Susceptible child who was not previously infected or_x000D_&lt;br&gt;                  otherwise immune to SARS-CoV-2 and exposed within 96 hours prior to enrollment_x000D_&lt;br&gt;                  (and within 120 hours at the time of receipt of plasma). Both criteria below_x000D_&lt;br&gt;                  should be met: A household member or daycare center (same room) exposure to a_x000D_&lt;br&gt;                  person with [confirmed SARS-CoV-2 OR with clinically compatible disease in_x000D_&lt;br&gt;                  regions with widespread ongoing transmission] and a negative for SARS-CoV-2_x000D_&lt;br&gt;                  (nasopharyngeal swab)_x000D_&lt;br&gt;_x000D_&lt;br&gt;          -  Subject is judged by the investigator to have the initiative and means to be compliant_x000D_&lt;br&gt;             with the protocol._x000D_&lt;br&gt;_x000D_&lt;br&gt;          -  Subjects or their legal representatives must have the ability to read, understand, and_x000D_&lt;br&gt;             provide written informed consent for the initiation of any study related procedures._x000D_&lt;br&gt;_x000D_&lt;br&gt;        Exclusion Criteria:_x000D_&lt;br&gt;_x000D_&lt;br&gt;          -  History of severe reactions (e.g. anaphylaxis) to transfusion of blood products._x000D_&lt;br&gt;             Subjects with minor reactions such as fever, itching, chills, etc. that resolve_x000D_&lt;br&gt;             spontaneously or respond to pre-medications, and that do not represent more_x000D_&lt;br&gt;             significant allergic reactions will not be excluded._x000D_&lt;br&gt;_x000D_&lt;br&gt;          -  Inability to complete therapy with the study product within the stipulated time frame_x000D_&lt;br&gt;             outlined above_x000D_&lt;br&gt;_x000D_&lt;br&gt;          -  Female subjects in child-bearing age with a positive pregnancy test, breastfeeding, or_x000D_&lt;br&gt;             planning to become pregnant/breastfeed during the study period._x000D_&lt;br&gt;_x000D_&lt;br&gt;          -  Subject / caregiver deemed by the study team to be non-compliant with the study_x000D_&lt;br&gt;             protocol_x000D_&lt;br&gt;      </t>
  </si>
  <si>
    <t xml:space="preserve">_x000D_&lt;br&gt;        Inclusion Criteria:_x000D_&lt;br&gt;_x000D_&lt;br&gt;        Age ranging from 3 to 10 years old_x000D_&lt;br&gt;_x000D_&lt;br&gt;          -  Children attending to school in Nice_x000D_&lt;br&gt;_x000D_&lt;br&gt;          -  Informed consent_x000D_&lt;br&gt;_x000D_&lt;br&gt;          -  French insurance subscribed_x000D_&lt;br&gt;_x000D_&lt;br&gt;        Exclusion Criteria:_x000D_&lt;br&gt;_x000D_&lt;br&gt;          -  Refusal to participate from the parents or the child_x000D_&lt;br&gt;_x000D_&lt;br&gt;          -  Bleeding disorders_x000D_&lt;br&gt;      </t>
  </si>
  <si>
    <t xml:space="preserve">_x000D_&lt;br&gt;        Inclusion Criteria:_x000D_&lt;br&gt;_x000D_&lt;br&gt;          -  Infants, children, and young adults age &lt; 18 years_x000D_&lt;br&gt;_x000D_&lt;br&gt;          -  Admitted to the hospital with confirmed or presumed COVID-19 infection (includes_x000D_&lt;br&gt;             admissions to emergency, ward, intensive care etc.)_x000D_&lt;br&gt;_x000D_&lt;br&gt;        Exclusion Criteria:_x000D_&lt;br&gt;_x000D_&lt;br&gt;          -  none_x000D_&lt;br&gt;      </t>
  </si>
  <si>
    <t xml:space="preserve">_x000D_&lt;br&gt;        Inclusion criteria:_x000D_&lt;br&gt;_x000D_&lt;br&gt;          -  Having type 1 diabetes_x000D_&lt;br&gt;_x000D_&lt;br&gt;          -  Living in Quebec_x000D_&lt;br&gt;_x000D_&lt;br&gt;          -  Having took part in the BETTER registry (www.type1better.com)_x000D_&lt;br&gt;_x000D_&lt;br&gt;        Exclusion criteria:_x000D_&lt;br&gt;_x000D_&lt;br&gt;        -Not understanding French or English_x000D_&lt;br&gt;      </t>
  </si>
  <si>
    <t xml:space="preserve">_x000D_&lt;br&gt;        Inclusion Criteria:_x000D_&lt;br&gt;_x000D_&lt;br&gt;          -  covid -19 pcr positive pregnant women_x000D_&lt;br&gt;_x000D_&lt;br&gt;          -  no psychiatric diagnosis no use of psychiatric medicine_x000D_&lt;br&gt;_x000D_&lt;br&gt;        Exclusion Criteria:_x000D_&lt;br&gt;_x000D_&lt;br&gt;        Non-pregnant patients, A psychiatric diagnosis use of psychiatric medicine_x000D_&lt;br&gt;      </t>
  </si>
  <si>
    <t xml:space="preserve">_x000D_&lt;br&gt;        Inclusion Criteria:_x000D_&lt;br&gt;_x000D_&lt;br&gt;          -  Pregnant women or women who have been pregnant within the last 6 months_x000D_&lt;br&gt;_x000D_&lt;br&gt;          -  Able to give electronic informed consent_x000D_&lt;br&gt;_x000D_&lt;br&gt;        Exclusion Criteria:_x000D_&lt;br&gt;_x000D_&lt;br&gt;          -  &lt;18 years of age_x000D_&lt;br&gt;      </t>
  </si>
  <si>
    <t xml:space="preserve">_x000D_&lt;br&gt;        Inclusion Criteria:_x000D_&lt;br&gt;_x000D_&lt;br&gt;          -  Currently pregnant, considered PUI or know COVID positive patient during pregnancy,_x000D_&lt;br&gt;             and documentation of COVID symptoms within AHS._x000D_&lt;br&gt;_x000D_&lt;br&gt;        Exclusion Criteria:_x000D_&lt;br&gt;_x000D_&lt;br&gt;          -  Not pregnant, No documentation of COVID-19 symptoms within AHS._x000D_&lt;br&gt;      </t>
  </si>
  <si>
    <t xml:space="preserve">_x000D_&lt;br&gt;        Inclusion Criteria:_x000D_&lt;br&gt;_x000D_&lt;br&gt;          -  Any baby:_x000D_&lt;br&gt;_x000D_&lt;br&gt;               1. That has a diagnosis of COVID-19 made on a sample taken before 29 days of age and_x000D_&lt;br&gt;                  receives inpatient care for COVID-19 (this includes postnatal ward, neonatal_x000D_&lt;br&gt;                  unit, paediatric inpatient wards, PICU) OR_x000D_&lt;br&gt;_x000D_&lt;br&gt;               2. Where the mother had confirmed COVID-19 at the time of birth or suspected_x000D_&lt;br&gt;                  COVID-19 at the time of birth that has subsequently been confirmed, and the baby_x000D_&lt;br&gt;                  was admitted for neonatal care_x000D_&lt;br&gt;_x000D_&lt;br&gt;                  Exclusion Criteria:_x000D_&lt;br&gt;      </t>
  </si>
  <si>
    <t xml:space="preserve">_x000D_&lt;br&gt;        Inclusion Criteria:_x000D_&lt;br&gt;_x000D_&lt;br&gt;          -  Over age 18_x000D_&lt;br&gt;_x000D_&lt;br&gt;          -  Participant is 4-10 weeks pregnant (gestation)_x000D_&lt;br&gt;_x000D_&lt;br&gt;        Exclusion Criteria:_x000D_&lt;br&gt;_x000D_&lt;br&gt;        - Male (biologically unable to achieve pregnancy)_x000D_&lt;br&gt;      </t>
  </si>
  <si>
    <t xml:space="preserve">_x000D_&lt;br&gt;        Inclusion Criteria:_x000D_&lt;br&gt;_x000D_&lt;br&gt;          -  Pregnant Patient with COVID-19_x000D_&lt;br&gt;_x000D_&lt;br&gt;        Exclusion Criteria:_x000D_&lt;br&gt;_x000D_&lt;br&gt;          -  Those with known sexual dysfunction disorder_x000D_&lt;br&gt;      </t>
  </si>
  <si>
    <t xml:space="preserve">_x000D_&lt;br&gt;        Inclusion Criteria:_x000D_&lt;br&gt;_x000D_&lt;br&gt;          -  Pregnant patients with COVID-19_x000D_&lt;br&gt;_x000D_&lt;br&gt;        Exclusion Criteria:_x000D_&lt;br&gt;_x000D_&lt;br&gt;          -  Patient giving Preterm Labor_x000D_&lt;br&gt;      </t>
  </si>
  <si>
    <t xml:space="preserve">_x000D_&lt;br&gt;        Inclusion Criteria:_x000D_&lt;br&gt;_x000D_&lt;br&gt;          -  Pregnant women with COVID-19_x000D_&lt;br&gt;_x000D_&lt;br&gt;        Exclusion Criteria:_x000D_&lt;br&gt;_x000D_&lt;br&gt;        - Having a chronic disease that raises D-dimer levels_x000D_&lt;br&gt;      </t>
  </si>
  <si>
    <t>Inclusion criteria: Adults  age greater than or equal to 18 years ;patients assisted in the ER with suspected or confirmed infection by COVID-19; time between symptoms and inclusion less than or equal to 48 hours; present mild symptoms, with no indication of hospitalization; present at least 1 risk factor for complication (age more than 65 years; hypertension; diabetes mellitus; bronchial asthma; COPD or other chronic lung diseases; smoking_x000D_&lt;br&gt;; immunosuppression</t>
  </si>
  <si>
    <t>Exclusion criteria: Hospitalization in the first care; positive test for influenza in the first visit; known contraindication to hydroxychloroquine / chloroquine; previous diagnosis of QT-long syndrome, history of sudden death in close family members (parents and siblings), use of anti-arrhythmic drugs, decompensated heart failure, symptomatic coronary artery disease_x000D_&lt;br&gt;; chronic use of hydroxychloroquine / chloroquine for other reasons; pregnancy</t>
  </si>
  <si>
    <t>Inclusion criteria: Positive RT-PCR; age&gt; 18 years;  discrete classification (without signs of dyspnea, and oximetry greater than 93%)</t>
  </si>
  <si>
    <t>Exclusion criteria: Need for ICU on day 0; allergy to hydroxychloroquine or azithromycin; retinopathy; G6PD deficiency; QT extension; lactation; pregnancy; hepatic insufficiency; acute renal failure; patients who did not sign the informed consent</t>
  </si>
  <si>
    <t>Inclusion criteria: patients over 18 years old; COVID-19 positive by the RT-PCR technique or rapid test; in mechanical ventilation; diagnosis of AKI; hydric balance positive higher then 3% of body weight; hospitalized in the ICU;vusing norepinephrine at a dose of 0.1 to 1 Âµg / kg / min.</t>
  </si>
  <si>
    <t>Exclusion criteria: Pregnant patients; patients who were on other types of dialysis support, other than HDP or HDC, that with an emergency indication for RAS; diagnosed with stage 5 chronic kidney disease or need for chronic renal replacement therapy (dialysis or transplantation) will be excluded.</t>
  </si>
  <si>
    <t xml:space="preserve">Use of convalescent plasma submitted to pathogen inactivation for the treatment of patients with severe COVID-19                                                                                                                                                                                                                                                                                                                                                                                                                                                                                                                                                                                                                                                                                                                                                                                                                                                                                                                                                                                                                                                                                                                                                                                                                                                                                                                                                                                                                                                                                                                                                                                                                                                                                                                                                                                                                                                                                                                                                                </t>
  </si>
  <si>
    <t>Hyperimmune plasma anti-SARS-CoV-2&lt;br&gt;20 patients will be included and will be compared with historical controls, that were admitted before the start of the current study;Biological/vaccine;Immunization, Passive</t>
  </si>
  <si>
    <t xml:space="preserve">Inclusion criteria: Age &gt; or equal to 18 years; Severe or critical-19 COVID-19; Length of stay &lt; 3 days; Laboratory confirmation of COVID-19 by detection of the viral genome in respiratory secretions, collected by swab; Signature, by the patient or a relative, of the informed consent form </t>
  </si>
  <si>
    <t xml:space="preserve">Exclusion criteria: Allergic reactions prior to plasma transfusion </t>
  </si>
  <si>
    <t>http://www.ensaiosclinicos.gov.br/rg/RBR-4vm3yy/</t>
  </si>
  <si>
    <t>Non-randomized uncontrolled clinical trial</t>
  </si>
  <si>
    <t>Instituto Estadual de Hematologia Arthur Siqueira Cavalcanti  - Rio de Janeiro, RJ, Brazil</t>
  </si>
  <si>
    <t>RBR-4vm3yy</t>
  </si>
  <si>
    <t>Inclusion criteria: Patients with clinical and epidemiological diagnosis of covid-19 with moderate condition and possible poor prognosis without comorbidities that prevent home treatment.</t>
  </si>
  <si>
    <t>Exclusion criteria: Do not sign the informed consent form._x000D_&lt;br&gt;Present previous heart disease / arrhythmia or associated comorbidity that requires hospital follow-up.</t>
  </si>
  <si>
    <t>Inclusion criteria: Volunteers; Both genders; Admitted to the Emergency Department with diagnosis of Acute Respiratory Syndrome, presumed or confirmed; Age equal to or greater than 18 years; Informed consent form (ICF) signed by the patient or legal guardian.</t>
  </si>
  <si>
    <t>Exclusion criteria: Patients with known allergy to N acetylcysteine; Pregnant women; In need of immediate mechanical ventilation or Refusal or inability to obtain consent</t>
  </si>
  <si>
    <t xml:space="preserve">Inclusion criteria: Patients admitted to the ICU or Hospital with suspected or confirmed COVID-19 </t>
  </si>
  <si>
    <t>Exclusion criteria: Presence of any of the following: Need to supplement oxygen more than 4L; Use of high flow nasal catheter; Use of non-invasive ventilation; Use of mechanical ventilation; History of severe ventricular or QTC equal or grater than 48 ms cardiac arrithmia; History of hepatic desease (cirrosis); Renal dysfunction (estimated glomerular filtration  rate [eGFR] less than 30ml/min/1.73m2, using MDRD or CKD-EPI method); Patients with retinopathy or macular degeneration; Children under 18 years;Pregnancy; Allergy to chloroquine and derivatives; Allergy to azythromicyn; Patients in hospital over 48hr; Patients with symptoms over 14 days</t>
  </si>
  <si>
    <t>TRIAL NAME</t>
  </si>
  <si>
    <t>Trial title/name</t>
  </si>
  <si>
    <t>Acad Pediatr</t>
  </si>
  <si>
    <t>April 2020</t>
  </si>
  <si>
    <t>None Available</t>
  </si>
  <si>
    <t>J Clin Anesth</t>
  </si>
  <si>
    <t>Eur J Obstet Gynecol Reprod Biol</t>
  </si>
  <si>
    <t>Singapore</t>
  </si>
  <si>
    <t>BMC Med</t>
  </si>
  <si>
    <t>Electron J Gen Med</t>
  </si>
  <si>
    <t>June 2020</t>
  </si>
  <si>
    <t>Bangladesh, USA, UK</t>
  </si>
  <si>
    <t xml:space="preserve">Multi-country </t>
  </si>
  <si>
    <t>Current week</t>
  </si>
  <si>
    <t>South African Medical Journal</t>
  </si>
  <si>
    <t>Prevalence and Severity of Coronavirus Disease 2019 (COVID-19) Illness in Symptomatic Pregnant and Postpartum Women Stratified by Hispanic Ethnicity</t>
  </si>
  <si>
    <t>https://journals.lww.com/greenjournal/Citation/9000/Prevalence_and_Severity_of_Coronavirus_Disease.97338.aspx</t>
  </si>
  <si>
    <t>Goldfarb IT, Clapp MA, Soffer MD, Shook LL, Rushfirth K, Edlow AG, Boatin AA, Kaimal AJ, Barth WH Jr, Bryant AS.</t>
  </si>
  <si>
    <t>10.1097/AOG.0000000000004005</t>
  </si>
  <si>
    <t>Characteristic of COVID-19 infection in pediatric patients: early findings from two Italian Pediatric Research Networks</t>
  </si>
  <si>
    <t>Detailed data on clinical presentations and outcomes of children with COVID-19 in Europe are still lacking. In this descriptive study, we report on 130 children with confirmed COVID-19 diagnosed by 28 centers (mostly hospitals), in 10 regions in Italy, during the first months of the pandemic. Among these, 67 (51.5%) had a relative with COVID-19 while 34 (26.2%) had comorbidities, with the most frequent being respiratory, cardiac, or neuromuscular chronic diseases. Overall, 98 (75.4%) had an asymptomatic or mild disease, 11 (8.5%) had moderate disease, 11 (8.5%) had a severe disease, and 9 (6.9%) had a critical presentation with infants below 6 months having significantly increased risk of critical disease severity (OR 5.6, 95% CI 1.3 to 29.1). Seventy-five (57.7%) children were hospitalized, 15 (11.5%) needed some respiratory support, and nine (6.9%) were treated in an intensive care unit. All recovered.
Conclusion:This descriptive case series of children with COVID-19, mostly encompassing of cases enrolled at hospital level, suggest that COVID-19 may have a non-negligible rate of severe presentations in selected pediatric populations with a relatively high rates of comorbidities. More studies are needed to further understand the presentation and outcomes of children with COVID-19 in children with special needs.</t>
  </si>
  <si>
    <t>https://link.springer.com/article/10.1007/s00431-020-03683-8</t>
  </si>
  <si>
    <t>Parri N, MagistÃ  AM, Marchetti F, Cantoni B, Arrighini A, Romanengo M, Felici E, Urbino A, Da Dalt L, Verdoni L, Armocida B, Covi B, Mariani I, Giacchero R, Musolino AM, Binotti M, Biban P, Fasoli S, Pilotto C, Nicoloso F, Raggi M, Miorin E, Buonsenso D, Chiossi M, Agostiniani R, Plebani A, Barbieri MA, Lanari M, Arrigo S, Zoia E, Lenge M, Masi S, Barbi E, Lazzerini M; CONFIDENCE and COVID-19 Italian Pediatric Study Networks.</t>
  </si>
  <si>
    <t>Eur J Pediatr</t>
  </si>
  <si>
    <t>10.1007/s00431-020-03683-8</t>
  </si>
  <si>
    <t>41 patients under 2 years, 35 of those less than 6 months of age; 35 2-9 years old</t>
  </si>
  <si>
    <t>Survey of WU and KI polyomaviruses, coronaviruses, respiratory syncytial virus and parechovirus in children under 5 years of age in Tehran, Iran</t>
  </si>
  <si>
    <t>Severe acute respiratory infections (SARI) remain an important cause for childhood morbidity worldwide. We designed a research with the objective of finding the frequency of respiratory viruses, particularly WU and KI polyomaviruses (WUPyV &amp; KIPyV), human coronaviruses (HCoVs), human respiratory syncytial virus (HRSV) and human parechovirus (HPeV) in hospitalized children who were influenza negative.
Materials and Methods:
Throat swabs were collected from children younger than 5 years who have been hospitalized for SARI and screened for WUPyV, KIPyV, HCoVs, HRSV and HPeV using Real time PCR.
Results:
A viral pathogen was identified in 23 (11.16%) of 206 hospitalized children with SARI. The rate of virus detection was considerably greater in infants &lt;12 months (78.2%) than in older children (21.8%). The most frequently detected viruses were HCoVs with 7.76% of positive cases followed by KIPyV (2%) and WUPyV (1.5%). No HPeV and HRSV were detected in this study.
Conclusion:
This research shown respiratory viruses as causes of childhood acute respiratory infections, while as most of mentioned viruses usually causes mild respiratory diseases, their frequency might be higher in outpatient children. Meanwhile as HRSV is really sensitive to inactivation due to environmental situations and its genome maybe degraded, then for future studies, we need to use fresh samples for HRSV detection. These findings addressed a need for more studies on viral respiratory tract infections to help public health.</t>
  </si>
  <si>
    <t>https://www.ncbi.nlm.nih.gov/pmc/articles/PMC7244825/</t>
  </si>
  <si>
    <t>Aghamirmohammadali FS, Sadeghi K, Shafiei-Jandaghi NZ, Khoban Z, Mokhtari-Azad T, Yavarian J.</t>
  </si>
  <si>
    <t>Iran J Microbiol</t>
  </si>
  <si>
    <t>23 of 206 children with severe acute respiratory infections had a viral pathogen; not SARS-CoV-2</t>
  </si>
  <si>
    <t>Kawasaki-like multisystem inflammatory syndrome in children during the covid-19 pandemic in Paris, France: prospective observational study</t>
  </si>
  <si>
    <t>Objectives: To describe the characteristics of children and adolescents affected by an outbreak of Kawasaki-like multisystem inflammatory syndrome and to evaluate a potential temporal association with severe acute respiratory syndrome coronavirus 2 (SARS-CoV-2) infection.
Design: Prospective observational study.
Setting: General paediatric department of a university hospital in Paris, France.
Participants: 21 children and adolescents (aged ≤18 years) with features of Kawasaki disease who were admitted to hospital between 27 April and 11 May 2020 and followed up until discharge by 15 May 2020.
Main outcome measures: The primary outcomes were clinical and biological data, imaging and echocardiographic findings, treatment, and outcomes. Nasopharyngeal swabs were prospectively tested for SARS-CoV-2 using reverse transcription-polymerase chain reaction (RT-PCR) and blood samples were tested for IgG antibodies to the virus.
Results: 21 children and adolescents (median age 7.9 (range 3.7-16.6) years) were admitted with features of Kawasaki disease over a 15 day period, with 12 (57%) of African ancestry. 12 (57%) presented with Kawasaki disease shock syndrome and 16 (76%) with myocarditis. 17 (81%) required intensive care support. All 21 patients had noticeable gastrointestinal symptoms during the early stage of illness and high levels of inflammatory markers. 19 (90%) had evidence of recent SARS-CoV-2 infection (positive RT-PCR result in 8/21, positive IgG antibody detection in 19/21). All 21 patients received intravenous immunoglobulin and 10 (48%) also received corticosteroids. The clinical outcome was favourable in all patients. Moderate coronary artery dilations were detected in 5 (24%) of the patients during hospital stay. By 15 May 2020, after 8 (5-17) days of hospital stay, all patients were discharged home.
Conclusions: The ongoing outbreak of Kawasaki-like multisystem inflammatory syndrome among children and adolescents in the Paris area might be related to SARS-CoV-2. In this study an unusually high proportion of the affected children and adolescents had gastrointestinal symptoms, Kawasaki disease shock syndrome, and were of African ancestry.</t>
  </si>
  <si>
    <t>https://pubmed.ncbi.nlm.nih.gov/32493739/</t>
  </si>
  <si>
    <t>Toubiana J, Poirault C, Corsia A, Bajolle F, Fourgeaud J, Angoulvant F, Debray A, Basmaci R, Salvador E, Biscardi S, Frange P, Chalumeau M, Casanova JL, Cohen JF, Allali S.</t>
  </si>
  <si>
    <t>10.1136/bmj.m2094</t>
  </si>
  <si>
    <t>19 (90%) of 21 patients had RT-PCR positive SARS-CoV-2 infection</t>
  </si>
  <si>
    <t>New spectrum of COVID-19 manifestations in children: Kawasaki-like syndrome and hyperinflammatory response</t>
  </si>
  <si>
    <t xml:space="preserve">Since late April 2020, data regarding Kawasaki-like syndrome and hyperinflammatory response in children associated with COVID-19 has rapidly emerged. Much remains unknown about the risk factors, pathogenesis, prognosis, and specific therapy for this emerging manifestation of COVID-19 known as Multisystem Inflammatory Syndrome in Children (MIS-C). MIS-C is rare and early recognition is crucial though no standardized treatment guideline have been established. Worldwide collaboration will be important as more cases are recognized going forward.
</t>
  </si>
  <si>
    <t>https://www.ccjm.org/content/early/2020/06/01/ccjm.87a.ccc039</t>
  </si>
  <si>
    <t>Panupattanapong S, Brooks EB.</t>
  </si>
  <si>
    <t>Cleve Clin J Med</t>
  </si>
  <si>
    <t>10.3949/ccjm.87a.ccc039</t>
  </si>
  <si>
    <t>Pediatric inflammatory syndrome temporally related to covid-19</t>
  </si>
  <si>
    <t>https://www.bmj.com/content/bmj/369/bmj.m2123.full.pdf</t>
  </si>
  <si>
    <t>Son MBF.</t>
  </si>
  <si>
    <t>10.1136/bmj.m2123</t>
  </si>
  <si>
    <t>Delayed umbilical cord clamping and breastfeeding after childbirth in mothers affected by COVID 19: Recommended or not?</t>
  </si>
  <si>
    <t>https://www.ncbi.nlm.nih.gov/pmc/articles/PMC7263274/</t>
  </si>
  <si>
    <t>Kohan S, Rahnemaei FA.</t>
  </si>
  <si>
    <t>10.1016/j.ejogrb.2020.05.041</t>
  </si>
  <si>
    <t>Clinical and Immune Features of Hospitalized Pediatric Patients With Coronavirus Disease 2019 (COVID-19) in Wuhan, China</t>
  </si>
  <si>
    <t>Importance: The epidemiologic and clinical characteristics of pediatric patients with coronavirus disease 2019 (COVID-19) have been reported, but information on immune features associated with disease severity is scarce.
Objective: To delineate and compare the immunologic features of mild and moderate COVID-19 in pediatric patients.
Design, setting, and participants: This single-center case series included 157 pediatric patients admitted to Wuhan Children's Hospital with laboratory-confirmed severe acute respiratory syndrome coronavirus 2 (SARS-CoV-2). Data were collected from January 25 to April 18, 2020.
Exposures: Documented SARS-CoV-2 infection.
Main outcomes and measures: Clinical and immunologic characteristics were collected and analyzed. Outcomes were observed until April 18, 2020.
Results: Of the 157 pediatric patients with COVID-19, 60 (38.2%) had mild clinical type with pneumonia, 88 (56.1%) had moderate cases, 6 (3.8%) had severe cases, and 3 (1.9%) were critically ill. The 148 children with mild or moderate disease had a median (interquartile range [IQR]) age of 84 (18-123) months, and 88 (59.5%) were girls. The most common laboratory abnormalities were increased levels of alanine aminotransferase (ALT) (median [IQR], 16.0 [12.0-26.0] U/L), aspartate aminotransferase (AST) (median [IQR], 30.0 [23.0-41.8] U/L), creatine kinase MB (CK-MB) activity (median [IQR], 24.0 [18.0-34.0] U/L), and lactate dehydrogenase (LDH) (median [IQR], 243.0 [203.0-297.0] U/L), which are associated with liver and myocardial injury. Compared with mild cases, levels of inflammatory cytokines including interleukin 6, tumor necrosis factor α, and interferon γ were unchanged, whereas the level of immune suppressive interleukin 10 was markedly increased in moderate cases compared with mild cases (median [IQR], 3.96 [3.34-5.29] pg/mL vs 3.58 [3.10-4.36] pg/mL; P = .048). There was no statistically significant difference in absolute number of lymphocytes (including T cells and B cells) between mild and moderate cases, but moderate cases were associated with a decrease in neutrophil levels compared with mild cases (median [IQR], 2310/μL [1680/μL-3510/μL] vs 3120/μL [2040/μL-4170/μL]; P = .01). Immunoglobin G and the neutrophil to lymphocyte ratio were negatively associated with biochemical indices related to liver and myocardial injury (immunoglobulin G, ALT: r, -0.3579; AST: r, -0.5280; CK-MB activity: r, -0.4786; LDH: r, -0.4984; and neutrophil to lymphocyte ratio, ALT: r, -0.1893; AST: r, -0.3912; CK-MB activity: r, -0.3428; LDH: r, -0.3234), while counts of lymphocytes, CD4+ T cells, and interleukin 10 showed positive associations (lymphocytes, ALT: r, 0.2055; AST: r, 0.3615; CK-MB activity: r, 0.338; LDH: r, 0.3309; CD4+ T cells, AST: r, 0.4701; CK-MB activity: r, 0.4151; LDH: r, 0.4418; interleukin 10, ALT: r, 0.2595; AST: r, 0.3386; CK-MB activity: r, 0.3948; LDH: r, 0.3794).
Conclusions and relevance: In this case series, systemic inflammation rarely occurred in pediatric patients with COVID-19, in contrast with the lymphopenia and aggravated inflammatory responses frequently observed in adults with COVID-19. Gaining a deeper understanding of the role of neutrophils, CD4+ T cells, and B cells in the pathogenesis of SARS-CoV-2 infection could be important for the clinical management of COVID-19.</t>
  </si>
  <si>
    <t>https://pubmed.ncbi.nlm.nih.gov/32492165/</t>
  </si>
  <si>
    <t>Wu H, Zhu H, Yuan C, Yao C, Luo W, Shen X, Wang J, Shao J, Xiang Y.</t>
  </si>
  <si>
    <t>JAMA Netw Open</t>
  </si>
  <si>
    <t>10.1001/jamanetworkopen.2020.10895</t>
  </si>
  <si>
    <t>The Importance of Advancing SARS-CoV-2 Vaccines in Children</t>
  </si>
  <si>
    <t>While the role of children in the chain of transmission of SARS-CoV-2 remains to be fully defined, they likely play an important role based on our knowledge of other respiratory viruses. Children are more likely to be asymptomatic or have milder symptoms and less likely to present for healthcare and be tested for SARS-CoV-2; thus, our current estimates are likely under-representative of the true burden of SARS-CoV-2 in children. Given the potential direct benefit of a SARS-CoV-2 vaccine in children and the substantial indirect benefit through community protection or ‘herd immunity’, we argue that planning and implementation of SARS-CoV-2 vaccines should include children. Furthermore, community protection occurred after widespread implementation of prior childhood vaccines against Streptococcus pneumoniae, rubella and rotavirus. We detail considerations for vaccine clinical trials, potential barriers to the implementation of widespread vaccination and argue why children would be an ideal target population for vaccination.</t>
  </si>
  <si>
    <t>https://academic.oup.com/cid/advance-article/doi/10.1093/cid/ciaa712/5850904</t>
  </si>
  <si>
    <t>Kao CM, Orenstein WA, Anderson EJ.</t>
  </si>
  <si>
    <t>10.1093/cid/ciaa712</t>
  </si>
  <si>
    <t>Coronavirus and children</t>
  </si>
  <si>
    <t>https://journals.sagepub.com/doi/10.1177/0025817220923695</t>
  </si>
  <si>
    <t>Zeitlin H.</t>
  </si>
  <si>
    <t>Med Leg J</t>
  </si>
  <si>
    <t>10.1177/0025817220923695</t>
  </si>
  <si>
    <t>Risk of neuropsychiatric disorders in offspring of COVID-19-infected pregnant women and nutritional intervention</t>
  </si>
  <si>
    <t>https://www.ncbi.nlm.nih.gov/pmc/articles/PMC7264960/</t>
  </si>
  <si>
    <t>Hashimoto K.</t>
  </si>
  <si>
    <t>Eur Arch Psychiatry Clin Neurosci</t>
  </si>
  <si>
    <t>10.1007/s00406-020-01148-5</t>
  </si>
  <si>
    <t>Psychological effects of Corona Virus Disease (COVID 19) on children of Health Care Workers</t>
  </si>
  <si>
    <t>Background
Along with its high infectivity and fatality rates, the 2019 Corona Virus Disease (COVID-19) has caused universal psychosocial impact by causing mass hysteria, economic burden and financial losses. Mass fear of COVID-19, termed as “coronaphobia”, has generated a plethora of psychiatric manifestations across the different strata of the society. So, this review has been undertaken to define psychosocial impact of COVID-19.
Methods
Pubmed and GoogleScholar are searched with the following key terms- “COVID-19”, “SARS-CoV2”, “Pandemic”, “Psychology”, “Psychosocial”, “Psychitry”, “marginalized”, “telemedicine”, “mental health”, “quarantine”, “infodemic”, “social media” and” “internet”. Few news paper reports related to COVID-19 and psychosocial impacts have also been added as per context.
Results
Disease itself multitude by forced quarantine to combat COVID-19 applied by nationwide lockdowns can produce acute panic, anxiety, obsessive behaviors, hoarding, paranoia, and depression, and post-traumatic stress disorder (PTSD) in the long run. These have been fueled by an “infodemic” spread via different platforms social media. Outbursts of racism, stigmatization, and xenophobia against particular communities are also being widely reported. Nevertheless, frontline healthcare workers are at higher-risk of contracting the disease as well as experiencing adverse psychological outcomes in form of burnout, anxiety, fear of transmitting infection, feeling of incompatibility, depression, increased substance-dependence, and PTSD. Community-based mitigation programs to combat COVID-19 will disrupt children's usual lifestyle and may cause florid mental distress. The psychosocial aspects of older people, their caregivers, psychiatric patients and marginalized communities are affected by this pandemic in different ways and need special attention.
Conclusion
For better dealing with these psychosocial issues of different strata of the society, psychosocial crisis prevention and intervention models should be urgently developed by the government, health care personnel and other stakeholders. Apt application of internet services, technology and social media to curb both pandemic and infodemic needs to be instigated. Psychosocial preparedness by setting up mental organizations specific for future pandemics is certainly necessary</t>
  </si>
  <si>
    <t>https://www.ncbi.nlm.nih.gov/pmc/articles/PMC7255207/</t>
  </si>
  <si>
    <t>Mahajan C, Kapoor I, Prabhakar H.</t>
  </si>
  <si>
    <t>Anesth Analg</t>
  </si>
  <si>
    <t>10.1213/ANE.0000000000005034</t>
  </si>
  <si>
    <t>Lockdown: more domestic accidents than COVID-19 in children</t>
  </si>
  <si>
    <t>https://adc.bmj.com/content/early/2020/06/01/archdischild-2020-319547</t>
  </si>
  <si>
    <t>Bressan S, Gallo E, Tirelli F, Gregori D, Da Dalt L.</t>
  </si>
  <si>
    <t>Arch Dis Child</t>
  </si>
  <si>
    <t>10.1136/archdischild-2020-319547</t>
  </si>
  <si>
    <t>Sustaining quality midwifery care in a pandemic and beyond</t>
  </si>
  <si>
    <t>https://www.ncbi.nlm.nih.gov/pmc/articles/PMC7247475/</t>
  </si>
  <si>
    <t>Renfrew MJ, Cheyne H, Craig J, Duff E, Dykes F, Hunter B, Lavender T, Page L, Ross-Davie M, Spiby H, Downe S.</t>
  </si>
  <si>
    <t>Midwifery</t>
  </si>
  <si>
    <t>10.1016/j.midw.2020.102759</t>
  </si>
  <si>
    <t>The Real Impact of the Coronavirus Disease 2019 (covid-19) on the Pregnancy Outcome</t>
  </si>
  <si>
    <t>The COVID-19 outbreak is increasing around the world in the number of cases, deaths, and affected countries. Currently, the knowledge regarding the clinical impact of COVID-19 on maternal, fetal, and placental aspects of pregnancy is minimal. Although the elderly and men were the most affected population, in previous situations, such as the 2009 H1N1 influenza pandemic and the Ebola epidemic, pregnant women were more likely to develop complications than nonpregnant women. There are unanswered questions specific to pregnant women, such as whether pregnant women are more severely affected and whether intrauterine transmission occurs. Additional information is needed to inform key decisions, such as whether pregnant health care workers should receive special consideration, whether to separate infected mothers and their newborns, and whether it is safe for infected women to breastfeed.</t>
  </si>
  <si>
    <t>https://pubmed.ncbi.nlm.nih.gov/32483811/</t>
  </si>
  <si>
    <t>GonÃ§alves AK.</t>
  </si>
  <si>
    <t>Rev Bras Ginecol Obstet</t>
  </si>
  <si>
    <t>10.1055/s-0040-1712942</t>
  </si>
  <si>
    <t>COVID-19 Infection Is a Diagnostic Challenge in Infants With Ileocecal Intussusception</t>
  </si>
  <si>
    <t>https://journals.lww.com/pec-online/Citation/2020/06000/COVID_19_Infection_Is_a_Diagnostic_Challenge_in.24.aspx</t>
  </si>
  <si>
    <t>MartÃ­nez-CastaÃ±o I, Calabuig-Barbero E, GonzÃ¡lvez-PiÃ±era J, LÃ³pez-Ayala JM.</t>
  </si>
  <si>
    <t>Pediatr Emerg Care</t>
  </si>
  <si>
    <t>10.1097/PEC.0000000000002155</t>
  </si>
  <si>
    <t>Considerations and recommendations for obstetric anesthesia care during COVID-19 pandemic - Saudi anesthesia society guidelines</t>
  </si>
  <si>
    <t>Introduction: Severe acute respiratory syndrome coronavirus 2 (SARS CoV-2) emerged in Wuhan, China late 2019 and became a pandemic causing coronavirus disease 2019 (COVID-19). Despite its lower mortality rate compared to the other coronaviruses, it has a higher human-to-human transmission rate. Anesthesiologists may benefit from a review of the current evidence related to the obstetric patient with COVID-19.
Methods: We reviewed the literature for relevant articles as well as experts' opinions from related medical societies' websites.
Conclusion: There are several anesthetic considerations in the care of pregnant women with COVID-19 due to their unique physiological changes. We provide considerations and recommendations for departmental and institutional leadership as well as the obstetric anesthesia providers. These recommendations may apply and can be edited, for future droplet or airborne based pandemics. The rapidly evolving literature makes it important to get updates directly from the relevant medical societies' websites.</t>
  </si>
  <si>
    <t>http://www.saudija.org/article.asp?issn=1658-354X;year=2020;volume=14;issue=3;spage=359;epage=364;aulast=Alyamani</t>
  </si>
  <si>
    <t>Alyamani O., Abushoshah I., Tawfeeq N., Al Dammas F., Algurashi F.</t>
  </si>
  <si>
    <t>Saudi J Anaesth</t>
  </si>
  <si>
    <t>10.4103/sja.SJA_310_20</t>
  </si>
  <si>
    <t>Specific Considerations for Pediatric, Fetal, and Congenital Heart Disease Patients and Echocardiography Service Providers during the 2019 Novel Coronavirus Outbreak: Council on Pediatric and Congenital Heart Disease Supplement to the Statement of the American Society of Echocardiography: Endorsed by the Society of Pediatric Echocardiography and the Fetal Heart Society</t>
  </si>
  <si>
    <t>https://www.ncbi.nlm.nih.gov/pmc/articles/PMC7144602/</t>
  </si>
  <si>
    <t>Barker P.C.A., Lewin M.B., Donofrio M.T., Altman C.A., Ensing G.J., Arya B., Swaminathan M.</t>
  </si>
  <si>
    <t>J Am Soc Echocardiogr. </t>
  </si>
  <si>
    <t>10.1016/j.echo.2020.04.005</t>
  </si>
  <si>
    <t>Back to school and COVID-19: It is urgent to control our fears and move forward for the good of children</t>
  </si>
  <si>
    <t>https://www.ncbi.nlm.nih.gov/pmc/articles/PMC7260493/</t>
  </si>
  <si>
    <t>Delacourt C., Gras-Le Guen C., Gonzales E.</t>
  </si>
  <si>
    <t>J Pediatr Pueric</t>
  </si>
  <si>
    <t>10.1016/j.jpp.2020.05.001</t>
  </si>
  <si>
    <t>Rapid systematic review of neonatal COVID-19 including a case of presumed vertical transmission</t>
  </si>
  <si>
    <t>Objective
To carry out a systematic review of the available studies on COVID-19 (coronavirus disease 2019) in neonates seen globally since the onset of the COVID-19 global pandemic in 2020. The paper also describes a premature baby with reverse transcription (RT)-PCR-positive COVID-19 seen at the Blackpool Teaching Hospitals NHS Foundation Trust, UK.
Design
We conducted a multifaceted search of the Cumulative Index to Nursing and Allied Health Literature, Embase, Medline and PubMed from 1 December 2019 to 12 May 2020 to harvest articles from medical journals and publications reporting cases of COVID-19 in neonates from anywhere in the world. Additional searches were also done so as not to miss any important publications. Write-up was in line with the Preferred Reporting Items for Systematic Reviews and Meta-Analyses, the protocol for the review was registered with International Prospective Register of Systematic Reviews (PROSPERO), and risk of bias was analysed with the Newcastle-Ottawa tool. Additionally, the preterm neonate with COVID-19 from our hospital is also reported.
Results
The systematic review has revealed eight studies where neonates have been described to have confirmed COVID-19, with low risk of bias. Of the 10 reported cases elsewhere, only three are likely to be vertically transmitted, while seven occurred in the postperinatal period and are likely to have been postnatally acquired. All neonates had a mild course, recovered fully and were negative on retesting. Our case of COVID-19 in a 32-week premature baby from the UK was delivered by emergency caesarean section, with the mother wearing a face mask and the family having no contact with the neonate, suggesting vertical transmission. On day 33, the neonate was asymptomatic but was still RT-PCR-positive on nasopharyngeal airway swab.
Conclusions
Neonatal infection is uncommon, with only two previously reported cases likely to be of vertical transmission. The case we report is still RT-PCR-positive on day 28 and is asymptomatic. Ongoing research is needed to ascertain the epidemiology of COVID-19 in neonates.</t>
  </si>
  <si>
    <t>https://www.ncbi.nlm.nih.gov/pmc/articles/PMC7252972/</t>
  </si>
  <si>
    <t>Gordon M., Kagalwala T., Rezk K., Rawlingson C., Ahmed M.I., Guleri A.</t>
  </si>
  <si>
    <t>BMJ Paediatr Open</t>
  </si>
  <si>
    <t>10.1136/bmjpo-2020-000718</t>
  </si>
  <si>
    <t>Coronavirus Disease 2019 (COVID-19) in Neonates and Children From China: A Review</t>
  </si>
  <si>
    <t>At the end of 2019, a novel coronavirus began to spread in Wuhan, Hubei Province, China. The confirmed cases increased nationwide rapidly, in part due to the increased population mobility during the Chinese Lunar New Year festival. The World Health Organization (WHO) subsequently named the novel coronavirus pneumonia Coronavirus Disease 2019 (COVID-19) and named the virus Severe Acute Respiratory Syndrome Coronavirus-2 (SARS-CoV-2). Soon, transmission from person to person was confirmed and the virus spread to many other countries. To date, many cases have been reported in the pediatric age group, most of which were from China. The management and treatment strategies have also been improved, which we believe would be helpful to pediatric series in other countries as well. However, the characteristics of neonatal and childhood infection still have not been evaluated in detail. This review summarizes the current understanding of SARS-CoV-2 infection in neonates and children from January 24 to May 1, as an experience from China.</t>
  </si>
  <si>
    <t>https://www.frontiersin.org/articles/10.3389/fped.2020.00287/full</t>
  </si>
  <si>
    <t>Yu Y., Chen P.</t>
  </si>
  <si>
    <t>Front. Pediatr.</t>
  </si>
  <si>
    <t>10.3389/fped.2020.00287</t>
  </si>
  <si>
    <t>New corona virus (COVID-19) management in pregnancy and childbirth</t>
  </si>
  <si>
    <t>Context: Coronavirus disease 2019 (COVID-19) is an emerging disease that has been associated with a rapid increase in aﬄicted casesand deaths since its ﬁrst introduction in Wuhan, China, in December 2019. The emerging infection can have a signiﬁcant impact onpregnant women and the fetus. The purpose of this study was to review and summarize the latest research on the management andtreatment of women in pregnancy and childbirth in the world and management protocols available in Iran and other countries.Evidence Acquisition: In this review study, we examined Persian and English studies by searching the Pubmed, Web of Science,UpToDate, SID, Scopus, Google Scholar, and medRxiv databases with keywords pregnant, pregnancy, gravidity, coronavirus, infec-tion, COVID-19, and their Persian equivalents. Articles and reviews were on humans. After reviewing and removing duplicate andnon-eligible articles, 12 articles and 11 guidelines and recommendations were obtained.Results: The results of the review study were categorized as follows: clinical course of COVID-19 in pregnancy, perinatal outcomes,neonatal outcomes, vertical transmission potential, management of coronavirus in pregnancy, labor, and delivery in women withCOVID-19, postpartum stage in women with COVID-19, breastfeeding, and care for a infant born to a mother with COVID-19. Thegeneral principles of caring for women in pregnancy and childbirth included early separation, using aggressive infection controlmethods, non-administration of corticosteroids repeatedly, oxygen therapy, preventing from ﬂuid overload, using experimental an-tibiotics (due to the risk of secondary bacterial infection), co-infection testing of other infections, avoiding breastfeeding in motherswith deﬁnitive positive tests, and being cautious in suspicious cases.Conclusions: Given the limited information on the complications and outcomes of the virus in pregnancy and childbirth andthe increasing number of studies, the provision of up-to-date care according to global and regional processes and guidelines isrecommended for mothers aﬀected and suspected with COVID-19.</t>
  </si>
  <si>
    <t>https://www.researchgate.net/publication/340471578_New_Corona_Virus_COVID-19_Management_in_Pregnancy_and_Childbirth</t>
  </si>
  <si>
    <t>Asadi L., Tabatabaei R.S., Safinejad H., Mohammadi M.</t>
  </si>
  <si>
    <t>Arch Clin Infect Dis.</t>
  </si>
  <si>
    <t>10.5812/archcid.102938</t>
  </si>
  <si>
    <t>SARS-CoV-2 placental infection and inflammation leading to fetal distress and neonatal multi-organ failure in an asymptomatic woman</t>
  </si>
  <si>
    <t>http://medrxiv.org/content/early/2020/06/09/2020.06.08.20110437.abstract</t>
  </si>
  <si>
    <t>Schoenmakers, SS, Pauline; Verdijk, Rob; Kuiken, Thijs; Kamphuis, Sylvia; Koopman, Laurens; Krasemann, Thomas; Rousian, Melek; Broekhuizen, Michelle; Steegers, Eric; Koopmans, Marion; Fraaij, Pieter; Reiss, Irwin</t>
  </si>
  <si>
    <t>10.1101/2020.06.08.20110437</t>
  </si>
  <si>
    <t>Pregnant case study</t>
  </si>
  <si>
    <t>Hospital practice in COVID-19 times: Perceptions of the midwifery interns in Peru</t>
  </si>
  <si>
    <t>Objective: To evaluate the perception of midwifery interns regarding hospital practices during COVID-19. Material and methods: Study of qualitative approach, of phenomenological design, where 80 obstetric interns from the different regions of Peru participated, who are also representatives of their hospital headquarters. An in-depth interview was applied where the perception of hospital practices was addressed according to: i) current problems and ii) solution proposals. Results: Midwifery interns have been removed from hospital practices, mainly due to the absence of personal protective equipment and health insurance, financially affecting those who must continue to make rent and food payments; Likewise, a large part of the universities have not offered proposals for solutions to the delay in internships, raising concerns about delays in administrative procedures, even more so for students from non-licensed universities. Among the proposals, those who are close to graduating suggest being exempted from the months when there were no activities, so as not to delay future processes such as tuition and rural service; likewise, suspend payment for these months and strengthen knowledge through the discussion of clinical cases, which could be virtual. Conclusions: The cessation of hospital practice responds to a lack of guarantees in the health care of the student, generating economic repercussions and a negative perception regarding university management. Finally, solutions that could be considered for the next decisions made by the institutions are reported.</t>
  </si>
  <si>
    <t>http://medrxiv.org/content/early/2020/06/09/2020.06.05.20094482.abstract</t>
  </si>
  <si>
    <t>Peru</t>
  </si>
  <si>
    <t>Qualitative study</t>
  </si>
  <si>
    <t>Rojas-Silva, JD-O, Valery; Castro-Gomez, Diayan; Rojas-Vega, Jennifer; Barja-Ore, John; Vila-Arevalo, Randol; Moquillaza-Alcantara, Victor Hugo</t>
  </si>
  <si>
    <t>10.1101/2020.06.05.20094482</t>
  </si>
  <si>
    <t>CLINICAL PROPERTIES AND DIAGNOSTIC METHODS OF COVID-19 INFECTION IN PREGNANCIES: META-ANALYSIS</t>
  </si>
  <si>
    <t>http://medrxiv.org/content/early/2020/06/07/2020.06.06.20123901.abstract</t>
  </si>
  <si>
    <t>Uygun-Can, BA-B, Bilge</t>
  </si>
  <si>
    <t>10.1101/2020.06.06.20123901</t>
  </si>
  <si>
    <t>81 pregnant cases with SARS‐CoV‐2 infections</t>
  </si>
  <si>
    <t>Risk and protective factors of SARS-CoV-2 infection - Meta-regression of data from worldwide nations</t>
  </si>
  <si>
    <t>Although it has been reported that coexistent chronic diseases are strongly associated with COVID-19 severity, investigations of predictors for SARS-CoV-2 infection itself have been seldom performed. To screen potential risk and protective factors for SARS-CoV-2 infection, meta-regression of data from worldwide nations were herein conducted. We extracted total confirmed COVID-19 cases in worldwide 180 nations (May 31, 2020), nation total population, population ages 0-14/65 and above, GDP/GNI per capita, PPP, life expectancy at birth, medical-doctor and nursing/midwifery-personnel density, hypertension/obesity/diabetes prevalence, annual PM2.5 concentrations, daily ultraviolet radiation, population using safely-managed drinking-water/sanitation services and hand-washing facility with soap/water, inbound tourism, and bachelor&amp;#039;s or equivalent (ISCED 6). Restricted maximum-likelihood meta-regression in the random-effects model was performed using Comprehensive Meta-Analysis version 3. To adjust for other covariates, we conducted the hierarchical multivariate models. A slope (coefficient) of the meta-regression line for the COVID-19 prevalence was significantly negative for population ages 0-14 (-0.0636; P = .0021) and positive for obesity prevalence (0.0411; P = .0099) and annual PM2.5 concentrations in urban areas (0.0158; P = .0454), which would indicate that the COVID-19 prevalence decreases significantly as children increase and that the COVID-19 prevalence increases significantly as the obese and PM2.5 increase. In conclusion, children (negatively) and obesity/PM2.5 (positively) may be independently associated with SARS-CoV-2 infection.</t>
  </si>
  <si>
    <t>http://medrxiv.org/content/early/2020/06/07/2020.06.06.20124016.abstract</t>
  </si>
  <si>
    <t>Takagi, HK, Toshiki; Yokoyama, Yujiro; Ueyama, Hiroki; Matsushiro, Takuya; Hari, Yosuke; Ando, Tomo</t>
  </si>
  <si>
    <t>10.1101/2020.06.06.20124016</t>
  </si>
  <si>
    <t>Age group 0-14</t>
  </si>
  <si>
    <t>Reduction in preterm births during the COVID-19 lockdown in Ireland: a natural experiment allowing analysis of data from the prior two decades</t>
  </si>
  <si>
    <t>Background: Aetiology of preterm birth (PTB) is heterogeneous and preventive strategies remain elusive. Socio-environmental measures implemented as Ireland s prudent response to the SARS-CoV-2 virus (COVID-19) pandemic represented, in effect, a national lockdown and have possibly influenced the health and wellbeing of pregnant women and unborn infants. Cumulative impact of such socio-environmental factors operating contemporaneously on PTB has never been assessed before. Methods: Regional PTB trends of very low birth weight (VLBW) infants in one designated health area of Ireland over two decades were analysed. Poisson regression and rate ratio analyses with 95% CI were conducted. Observed regional data from January to April 2020 were compared to historical regional and national data and forecasted national figures for 2020. Results: Poisson regression analysis found that the regional historical VLBW rate per 1000 live births for January to April, 2001 to 2019 was 8.18 (95% CI: 7.21, 9.29). During January to April 2020, an unusually low VLBW rate of just 2.17 per 1000 live births was observed. The rate ratio of 3.77 (95% CI: 1.21, 11.75), p = 0.022, estimates that for the last two decades there was, on average, 3.77 times the rate of VLBW, compared to the period January to April 2020 during which there is a 73% reduction. National Irish VLBW rate for 2020 is forecasted to be reduced to 400 per 60,000 births compared to historical 500 to 600 range. Conclusion: An unprecedented reduction in PTB of VLBW infants was observed in one health region of Ireland during the COVID-19 lockdown. Potential determinants of this unique temporal trend reside in the summative socio-environmental impact of the COVID-19 dictated lockdown. Our findings, if mirrored in other regions that have adopted similar measures to combat the pandemic, demonstrate the potential to evaluate these implicated interdependent behavioural and socio-environmental modifiers to positively influence PTB rates globally.</t>
  </si>
  <si>
    <t>http://medrxiv.org/content/early/2020/06/05/2020.06.03.20121442.abstract</t>
  </si>
  <si>
    <t>Ireland</t>
  </si>
  <si>
    <t>Ecological study</t>
  </si>
  <si>
    <t>Philip, RKP, Helen; Reidy, Elizabeth; Daly, Mandy; Imcha, Mendinaro; McGrath, Deirdre; Connell, Nuala H.; Dunne, Colum P.</t>
  </si>
  <si>
    <t>10.1101/2020.06.03.20121442</t>
  </si>
  <si>
    <t>The impact of school reopening on the spread of COVID-19 in England</t>
  </si>
  <si>
    <t>Background: In the UK, cases of COVID-19 have been declining since mid-April and there is good evidence to suggest that the effective reproduction number has dropped below 1, leading to a multi-phase relaxation plan for the country to emerge from lockdown. As part of this staggered process, primary schools are scheduled to partially reopen on 1st June. Evidence from a range of sources suggests that children are, in general, only mildly affected by the disease and have low mortality rates, though there is less certainty regarding children&amp;#039;s role in transmission. Therefore, there is wide discussion on the impact of reopening schools. Methods: We compare eight strategies for reopening primary and secondary schools in England from 1st June, focusing on the return of particular year groups and the associated epidemic consequences. This is assessed through model simulation, modifying a previously developed dynamic transmission model for SARS-CoV-2. We quantify how the process of reopening schools affected contact patterns and anticipated secondary infections, the relative change in R according to the extent of school reopening, and determine the public health impact via estimated change in clinical cases and its sensitivity to decreases in adherence post strict lockdown. Findings: Whilst reopening schools, in any form, results in more mixing between children, an increase in R and hence transmission of the disease, the magnitude of that increase can be low dependent upon the age-groups that return to school and the behaviour of the remaining population. We predict that reopening schools in a way that allows half class sizes or that is focused on younger children is unlikely to push R above one, although there is noticeable variation between the regions of the country. Given that older children have a greater number of social contacts and hence a greater potential for transmission, our findings suggest reopening secondary schools results in larger increases in case burden than only reopening primary schools; reopening both generates the largest increase and could push R above one in some regions. The impact of less social-distancing in the rest of the population, generally has far larger effects than reopening schools and exacerbates the impacts of reopening. Discussion: Our work indicates that any reopening of schools will result in increased mixing and infection amongst children and the wider population, although the opening of schools alone is unlikely to push the value of R above one. However, impacts of other recent relaxations of lockdown measures are yet to be quantified, suggesting some regions may be closer to the critical threshold that would lead to a growth in cases. Given the uncertainties, in part due to limited data on COVID-19 in children, school reopening should be carefully monitored. Ultimately, the decision about reopening classrooms is a difficult trade-off between increased epidemiological consequences and the emotional, educational and developmental needs of children.</t>
  </si>
  <si>
    <t>http://medrxiv.org/content/early/2020/06/05/2020.06.04.20121434.abstract</t>
  </si>
  <si>
    <t>Keeling, MJT, Michael J.; Atkins, Benjamin D.; Penman, Bridget; Southall, Emma; Guyver-Fletcher, Glen; Holmes, Alex; McKimm, Hector; Gorsich, Erin E.; Hill, Edward M.; Dyson, Louise</t>
  </si>
  <si>
    <t>10.1101/2020.06.04.20121434</t>
  </si>
  <si>
    <t>Phased school reopening</t>
  </si>
  <si>
    <t>Review of published systematic reviews and meta-analyses on COVID-19</t>
  </si>
  <si>
    <t>Purpose: The rapid spread of the COVID-19 pandemic has prompted researchers from all over the world to share their experience. The results were numerous reports with variable quality. The latter has provided an impetus to examine all published meta-analyses and systematic reviews on COVID-19 to date to examine available evidence. Methods: Using predefined selection criteria, a literature search identified 43 eligible meta-analyses and/or systematic reviews. Results: Most (N=17) studies addressed clinical manifestations and associated comorbidity, 6 studies addressed clinical manifestations in pregnant women and younger individuals, 8 studies addressed diagnostic data, 9 studies addressed various interventions, and 9 studies addressed prevention and control. The number of studies included in the various systemic reviews and meta-analyses ranged from 2 to 89. While there were some similarities and consistency for some findings, e.g. the relation between comorbidities and disease severity, we also noted occasionally conflicting data. Conclusion: As more data are collected from patients infected with COVID-19 all over the world, more studies will undoubtedly be published and attention to scientific accuracy in the performance of trials must be exercised to inform clinical decision-making and treatment guidelines.</t>
  </si>
  <si>
    <t>http://medrxiv.org/content/early/2020/06/05/2020.06.03.20121137.abstract</t>
  </si>
  <si>
    <t>Ibrahim, EI, Nasrien E.</t>
  </si>
  <si>
    <t>10.1101/2020.06.03.20121137</t>
  </si>
  <si>
    <t>Predicted COVID-19 fatality rates based on age, sex, comorbidities, and health system capacity</t>
  </si>
  <si>
    <t>Early reports suggest the fatality rate from COVID-19 varies greatly across countries, but non-random testing and incomplete vital registration systems render it impossible to directly estimate the infection fatality rate (IFR) in many low- and middle-income countries. To fill this gap, we estimate the adjustments required to extrapolate estimates of the IFR from high- to lower-income regions. Accounting for differences in the distribution of age, sex, and relevant comorbidities yields substantial differences in the predicted IFR across 21 world regions, ranging from 0.11% in Western Sub-Saharan Africa to 0.95% for High Income Asia Pacific. However, these predictions must be treated as lower bounds, as they are grounded in fatality rates from countries with advanced health systems. In order to adjust for health system capacity, we incorporate regional differences in the relative odds of infection fatality from childhood influenza. This adjustment greatly diminishes, but does not entirely erase, the demography-based advantage predicted in the lowest income settings, with regional estimates of the predicted COVID-19 IFR ranging from 0.43% in Western Sub-Saharan Africa to 1.74% for Eastern Europe.</t>
  </si>
  <si>
    <t>http://medrxiv.org/content/early/2020/06/07/2020.06.05.20123489.abstract</t>
  </si>
  <si>
    <t>Ghisolfi, SIA, Ingvild; Sandefur, Justin; von Carnap, Tillman; Heitner, Jesse; Bold, Tessa</t>
  </si>
  <si>
    <t>10.1101/2020.06.05.20123489</t>
  </si>
  <si>
    <t>The role of children in the spread of COVID-19: Using household data from Bnei Brak, Israel, to estimate the relative susceptibility and infectivity of children</t>
  </si>
  <si>
    <t>One of the significant unanswered questions about COVID-19 epidemiology relates to the role of children in transmission. In this study we estimate susceptibility and infectivity of children compared to those of adults. Understanding the age-structured transmission dynamics of the outbreak provides precious and timely information to guide epidemic modelling and public health policy. Data were collected from households in the city of Bnei Brak, Israel, in which all household members were tested for COVID-19 using PCR. To estimate relative transmission parameters in the absence of data on who infected whom, we developed an estimation method based on a discrete stochastic dynamic model of the spread of the epidemic within a household. The model describes the propagation of the disease between household members allowing for susceptibility and infectivity parameters to vary among two age groups. The parameter estimates are obtained by a maximum likelihood method, where the likelihood function is computed based on the stochastic model via simulations. Inspection of the data reveals that children are less likely to become infected compared to adults (25% of children infected over all households, 44% of adults infected over all households, excluding index cases), and the chances of becoming infected increases with age. An interesting exception is that infants up to age one year are more likely to be infected than children between one and four. Using our modelling approach, we estimate that the susceptibility of children (under 20 years old) is 45% [40%, 55%] of the susceptibility of adults. The infectivity of children was estimated to be 85% [65%,110%] relative to that of adults. It is widely observed that the percentage of children within confirmed cases is low. A common explanation is that children who are infected are less likely to develop symptoms than adults, and thus are less likely to be tested. We estimate that children are less susceptible to infection, which is an additional factor explaining their relatively low rate of occurrence within confirmed cases. Moreover, our results indicate that children, when infected, are somewhat less prone to infect others compared to adults; however, this result is not statistically significant. The resulting estimates of susceptibility and infectivity of children compared to adults are crucial for deciding on appropriate interventions, and for controlling the epidemic outbreak and its progress. These estimates can guide age-dependent public health policy such as school closure and opening. However, while our estimates of children&amp;#039;s susceptibility and infectivity are lower than those of adults within a household, it is important to bear in mind that their role in the spread of COVID-19 outside the household, is also affected by different contact patterns and hygiene habits.</t>
  </si>
  <si>
    <t>http://medrxiv.org/content/early/2020/06/05/2020.06.03.20121145.abstract</t>
  </si>
  <si>
    <t>Israel</t>
  </si>
  <si>
    <t>Dattner, IG, Yair; Katriel, Guy; Yaari, Rami; Gal, Nurit; Miron, Yoav; Ziv, Arnona; Hamo, Yoram; Huppert, Amit</t>
  </si>
  <si>
    <t>10.1101/2020.06.03.20121145</t>
  </si>
  <si>
    <t>Estimate that children are less susceptible to infection; children defined as 0-19</t>
  </si>
  <si>
    <t>When Shelter-in-Place Isn't Shelter That's Safe: A Rapid Analysis of Domestic Violence Case Differences During the COVID-19 Pandemic and Stay-at-Home Orders</t>
  </si>
  <si>
    <t>Purpose: This study explored the COVID-19 pandemic&amp;#039;s impacts on domestic violence (DV) with the following research questions: 1) Did DV occurring during the pandemic differ on certain variables from cases occurring on a typical day the previous year? 2) Did DV occurring after the implementation of shelter-in-place orders differ (on these same variables) from cases occurring prior to shelter-in-place orders? Methods: Two logistic regression models were developed to predict DV case differences before and during the pandemic. DV reports (N=4618) were collected from the Chicago Police Department. Cases from March 2019 and March 2020 were analyzed based on multiple variables. One model was set to predict case differences since the pandemic began, and another model was set to predict case differences during the shelter-in-place period later that month. Results: Both models were significant with multiple significant predictors. During the pandemic period, cases with arrests were 3% less likely to have occurred, and cases at residential locations were 22% more likely to have occurred. During the shelter-in-place period, cases at residential locations were 64% more likely to have occurred, and cases with child victims were 67% less likely to have occurred. Conclusions: This study offers a rapid analysis of DV case differences since the pandemic and shelter-in-place began. Additional variables and data sources could improve model explanatory power. Research, policy, and practice in this area must pivot to focus on protecting children whose access to mandated reporters has decreased and moving victims out of dangerous living situations into safe spaces.</t>
  </si>
  <si>
    <t>http://medrxiv.org/content/early/2020/06/03/2020.05.29.20117366.abstract</t>
  </si>
  <si>
    <t>McLay, MM</t>
  </si>
  <si>
    <t>10.1101/2020.05.29.20117366</t>
  </si>
  <si>
    <t>Viral load dynamics in transmissible symptomatic patients with COVID-19</t>
  </si>
  <si>
    <t>To investigate the relationship between viral load and secondary transmission in novel coronavirus disease 2019 (COVID?19), we reviewed epidemiological and clinical data obtained from immunocompetent laboratory-confirmed patients with COVID?19 at Toyama University Hospital. In total, 28 patients were included in the analysis. Median viral load at the initial sample collection was significantly higher in adults than in children and in symptomatic than in asymptomatic patients. Among symptomatic patients, non?linear regression models showed that the estimated viral load at onset was higher in the index (patients who transmitted the disease to at least one other patient) than in the non?index patients (patients who were not the cause of secondary transmission; median [95% confidence interval]: 6.6 [5.2?8.2] vs. 3.1 [1.5?4.8] log copies/ｵL, respectively). High nasopharyngeal viral loads around onset may contribute to secondary transmission of COVID?19.</t>
  </si>
  <si>
    <t>http://medrxiv.org/content/early/2020/06/04/2020.06.02.20120014.abstract</t>
  </si>
  <si>
    <t>Kawasuji, HT, Yusuke; Kaneda, Makito; Ueno, Akitoshi; Miyajima, Yuki; Kawago, Koyomi; Fukui, Yasutaka; Yoshida, Yoshihiko; Kimura, Miyuki; Yamada, Hiroshi; Sakamaki, Ippei; Tani, Hideki; Morinaga, Yoshitomo; Yamamoto, Yoshihiro</t>
  </si>
  <si>
    <t>10.1101/2020.06.02.20120014</t>
  </si>
  <si>
    <t>7 patients 0-17 years</t>
  </si>
  <si>
    <t>Risk factors for mortality in pregnant women with SARS-CoV-2 infection</t>
  </si>
  <si>
    <t>Since the first case of pneumonia was described, SARS-CoV-2 infection (coronavirus disease [COVID]-19) rapidly spread worldwide With 94,288 infections and more than 10,000 deaths, Mexico is the third Latin-American country in number of confirmed cases and second in mortality1. A major risk factor for adverse outcome in COVID-19 infection is the presence of advance age, co-morbidities including diabetes, hypertension and obesity among other non-communicable diseases2. Epidemiological data from high-prevalence countries reveal that compared to men, women are less likely to die or to require hospital admission to intensive care. This may suggest that pregnant women are not more susceptible to infection or to experience serious complications. However, whether the presence of co-morbidities or advanced maternal age confers a higher risk of adverse outcome in pregnant women with COVID-19 is unknown3. In this research letter, we aimed at evaluating the risk factor associated with maternal mortality secondary to COVID-19 infection in a middle-income country. Advanced maternal age is linked to an increased risk of mortality, while diabetes is the most important risk factor for maternal death. This is partly explained by an increasing incidence of non-communicable diseases in women of advanced age which is a common feature in most countries4. In the last decades, low- and middle-income countries have experienced accelerated socio-cultural changes associated with its incorporation into the international economic community, which have increased the number of obese and diabetic population, including pregnant women5. This has caused an increased risk for complications and fatality among COVID-19 positive population2,3. Thus, policies for reducing obesity and diabetes in low- and middle-income countries are most needed to reduce the mortality of COVID-19 in pregnant women.</t>
  </si>
  <si>
    <t>http://medrxiv.org/content/early/2020/06/02/2020.05.31.20107276.abstract</t>
  </si>
  <si>
    <t>Martinez-Portilla, RJS, Alexadros; Torres-Torres, Johnatan; Christos, Charzakis; Hawkins-Villarreal, Ameth; Villafan-Bernal, Jose Rafael; Gurrola-Ochoa, Rodolfo A.; Figueras, Francesc</t>
  </si>
  <si>
    <t>10.1101/2020.05.31.20107276</t>
  </si>
  <si>
    <t>224 confirmed pregnant women</t>
  </si>
  <si>
    <t>SARS-CoV-2 in environmental samples of quarantined households</t>
  </si>
  <si>
    <t>The role of environmental transmission of SARS-CoV-2 remains unclear. Particularly the close contact of persons living together or cohabitating in domestic quarantine could result in high risk for exposure to the virus within the households. Therefore, the aim of this study was to investigate the whereabouts of the virus and whether useful precautions to prevent the dissemination can be given. 21 households under quarantine conditions were randomly selected for this study. All persons living in each household were recorded in terms of age, sex and time of household quarantine. Throat swabs for analysis were obtained from all adult individuals and most of the children. Air, wastewater samples and surface swabs (commodities) were obtained and analysed by RT-PCR. Positive swabs were cultivated to analyse for viral infectivity. 26 of all 43 tested adults (60.47 %) tested positive by RT-PCR. All 15 air samples were PCR-negative. 10 of 66 wastewater samples were positive for SARS-CoV-2 (15.15 %) as well as 4 of 119 object samples (3.36 %). No statistically significant correlation between PCR-positive environmental samples and the extent of infection spread inside the household could be observed. No infectious virus could be isolated under cell culture conditions. As we cannot rule out transmission through surfaces, hygienic behavioural measures are important in the households of SARS-CoV-2 infected individuals to avoid potential transmission through surfaces. The role of the domestic environment, in particular the wastewater load in washbasins and showers, in the transmission of SARS CoV-2 should be further clarified.</t>
  </si>
  <si>
    <t>Manuel Döhla, Gero Wilbring, Biance Schulte, Beate Mareike Kümmerer, Christin Diegmann, Esther Sib, Enrico Richter, Alexandra Haag, Steffen Engelhart, Anna Maria Eis-Hübinger, Martin Exner, Hendrik Streeck, Ricarda Maria Schmithausen</t>
  </si>
  <si>
    <t>10.1101/2020.05.28.20114041</t>
  </si>
  <si>
    <t>21 households; 9 children, 4 positive for SARS-CoV-2</t>
  </si>
  <si>
    <t>Pediatric coronavirus disease-2019: How to assess chest disease?</t>
  </si>
  <si>
    <t>NA</t>
  </si>
  <si>
    <t>https://onlinelibrary.wiley.com/doi/full/10.1002/ppul.24874</t>
  </si>
  <si>
    <t>Corcione A, Annunziata F, Borrelli M, Santamaria F.</t>
  </si>
  <si>
    <t>Pediatr Pulmonol</t>
  </si>
  <si>
    <t>10.1002/ppul.24874</t>
  </si>
  <si>
    <t>SARS-CoV-2-Related Inflammatory Multisystem Syndrome in Children: Different or Shared Etiology and Pathophysiology as Kawasaki Disease?</t>
  </si>
  <si>
    <t>https://jamanetwork.com/journals/jama/fullarticle/2767205</t>
  </si>
  <si>
    <t>McCrindle BW, Manlhiot C.</t>
  </si>
  <si>
    <t>10.1001/jama.2020.10370</t>
  </si>
  <si>
    <t>The Utility of rRT-PCR in Diagnosis and Assessment of Case-fatality rates of COVID-19 In the Iranian Population. Positive Test Results are a Marker for Illness Severity</t>
  </si>
  <si>
    <t>https://europepmc.org/article/med/32511637</t>
  </si>
  <si>
    <t>Janbabaei G, Brandt EJ, Golpira R, Raeisi A, Sadegh Tabrizi J, Safikhani HR, Talebian MT, Mirab Samiee S, Biglar A, Malekzadeh R, Mani A.</t>
  </si>
  <si>
    <t>10.1101/2020.04.29.20085233</t>
  </si>
  <si>
    <t>Access to primary healthcare during lockdown measures for COVID-19 in rural South Africa: a longitudinal cohort study</t>
  </si>
  <si>
    <t>Objectives
Public health interventions designed to interrupt COVID-19 transmission could have deleterious impacts on primary healthcare access. We sought to identify whether implementation of the nationwide lockdown (shelter-in-place) order in South Africa affected ambulatory clinic visitation in rural Kwa-Zulu Natal (KZN).
Design
Prospective, longitudinal cohort study
Setting
Data were analyzed from the Africa Health Research Institute Health and Demographic Surveillance System, which includes prospective data capture of clinic visits at eleven primary healthcare clinics in northern KwaZulu-Natal
Participants
A total of 36,291 individuals made 55,545 clinic visits during the observation period.
Exposure of Interest
We conducted an interrupted time series analysis with regression discontinuity methods to estimate changes in outpatient clinic visitation from 60 days before through 35 days after the lockdown period.
Outcome Measures
Daily clinic visitation at ambulatory clinics. In stratified analyses we assessed visitation for the following sub-categories: child health, perinatal care and family planning, HIV services, non-communicable diseases, and by age and sex strata.
Results
We found no change in total clinic visits/clinic/day from prior to and during the lockdown (−6.9 visits/clinic/day, 95%CI −17.4, 3.7) or trends in clinic visitation over time during the lockdown period (−0.2, 95%CI −3.4, 3.1). We did detect a reduction in child healthcare visits at the lockdown (−7.2 visits/clinic/day, 95%CI −9.2, −5.3), which was seen in both children &lt;1 and children 1–5. In contrast, we found a significant increase in HIV visits immediately after the lockdown (8.4 visits/clinic/day, 95%CI 2.4, 14.4). No other differences in clinic visitation were found for perinatal care and family planning, non-communicable diseases, or among adult men and women.
Conclusions
In rural KZN, the ambulatory healthcare system was largely resilient during the national-wide lockdown order. A major exception was child healthcare visitation, which declined immediately after the lockdown but began to normalize in the weeks thereafter. Future work should explore efforts to decentralize chronic care for high-risk populations and whether catch-up vaccination programs might be required in the wake of these findings.</t>
  </si>
  <si>
    <t>https://www.ncbi.nlm.nih.gov/pmc/articles/PMC7273272/</t>
  </si>
  <si>
    <t xml:space="preserve">South Africa </t>
  </si>
  <si>
    <t>Siedner MJ, Kraemer JD, Meyer MJ, Harling G, Mngomezulu T, Gabela P, Dlamini S, Gareta D, Majozi N, Ngwenya N, Reynolds Z, Seeley J, Wong E, Iwuji C, Shahmanesh M, Hanekom W, Herbst K.</t>
  </si>
  <si>
    <t>10.1101/2020.05.15.20103226</t>
  </si>
  <si>
    <t>36,291 individuals from 55,545 clinic visits</t>
  </si>
  <si>
    <t>Type 2 and interferon inflammation strongly regulate SARS-CoV-2 related gene expression in the airway epithelium</t>
  </si>
  <si>
    <t xml:space="preserve">Coronavirus disease 2019 (COVID-19) outcomes vary from asymptomatic infection to
34 death. This disparity may reflect different airway levels of the SARS-CoV-2 receptor,
35 ACE2, and the spike protein activator, TMPRSS2. Here we explore the role of genetics
36 and co-expression networks in regulating these genes in the airway, through the
37 analysis of nasal airway transcriptome data from 695 children. We identify expression
38 quantitative trait loci (eQTL) for both ACE2 and TMPRSS2, that vary in frequency
39 across world populations. Importantly, we find TMPRSS2 is part of a mucus secretory
40 network, highly upregulated by T2 inflammation through the action of interleukin-13, and
41 that interferon response to respiratory viruses highly upregulates ACE2 expression.
42 Finally, we define airway responses to coronavirus infections in children, finding that
43 these infections upregulate IL6 while also stimulating a more pronounced cytotoxic
44 immune response relative to other respiratory viruses. Our results reveal mechanisms
45 likely influencing SARS-CoV-2 infectivity and COVID-19 clinical outcomes. </t>
  </si>
  <si>
    <t>https://www.biorxiv.org/content/10.1101/2020.04.09.034454v1.full.pdf</t>
  </si>
  <si>
    <t>Sajuthi SP, DeFord P, Jackson ND, Montgomery MT, Everman JL, Rios CL, Pruesse E, Nolin JD, Plender EG, Wechsler ME, Mak AC, Eng C, Salazar S, Medina V, Wohlford EM, Huntsman S, Nickerson DA, Germer S, Zody MC, Abecasis G, Kang HM, Rice KM, Kumar R, Oh S, Rodriguez-Santana J, Burchard EG, Seibold MA.</t>
  </si>
  <si>
    <t>10.1101/2020.04.09.034454</t>
  </si>
  <si>
    <t>Novel coronavirus disease 2019 and perinatal outcomes</t>
  </si>
  <si>
    <t>BACKGROUND AND AIM:
Given the prevalence of novel coronavirus disease 2019 (COVID-19) and the lack of information on coronavirus and pregnancy, the purpose of this study was to evaluate the association of COVID-19 and perinatal outcomes in pregnant women.
MATERIALS AND METHODS:
In the present review article, the search process was conducted on English and Persian scientific databases of PubMed, Scopus, Google Scholar, Magiran, Irandoc, Iranmedx, and SID as well as the websites of international organizations of World Health Organization and Centers for Disease Control and Prevention using the main keywords of “Pregnancy,” “Perinatal outcomes,” “Coronavirus,” “COVID-19,” “MERS-CoV,” “MERS,” “SARS-CoV-2,” and “SARS-CoV-1” and their Persian-equivalent keywords from inception until March 16 2020.
RESULTS:
The findings of studies on mothers with COVID-19 were limited, and insufficient information is available on the adverse pregnancy outcomes in pregnant women with COVID-19. In cases of infection with other coronaviruses such as Middle East respiratory syndrome and severe acute respiratory syndrome during pregnancy, there have been reports on adverse pregnancy outcomes such as miscarriage, stillbirth, preterm labor, low birth weight, and congenital malformations following high fever in the first trimester.
CONCLUSION:
Pregnant women may be more susceptible to viral respiratory infections, including COVID-19, due to immunological and physiological changes. Therefore, pregnant women should take routine preventive measures, such as washing their hands frequently and avoiding contact with infected people, to prevent infection.</t>
  </si>
  <si>
    <t>https://www.ncbi.nlm.nih.gov/pmc/articles/PMC7271929/</t>
  </si>
  <si>
    <t>Irani M, Pakfetrat A, Mask MK.</t>
  </si>
  <si>
    <t>J Educ Health Promot</t>
  </si>
  <si>
    <t>10.4103/jehp.jehp_189_20</t>
  </si>
  <si>
    <t>Not specified (9 studies included in the review)</t>
  </si>
  <si>
    <t>Heart Failure with Preserved Ejection Fraction in a Postpartum Patient with Superimposed Preeclampsia and COVID-19</t>
  </si>
  <si>
    <t>Our understanding of COVID-19 in pregnant and postpartum women is rapidly evolving. We present a case from March 2020 of a 25-year-old G2P2002 whose delivery was complicated by preeclampsia with severe features who presented to the emergency department 9 days after cesarean delivery with chest tightness and dyspnea on exertion. On presentation she had severe hypertension, pulmonary edema, elevated brain natriuretic peptide, and high-sensitivity troponin-I, suggesting a diagnosis of hypertensive emergency leading to heart failure with a preserved ejection fraction resulting in pulmonary edema and abnormal cardiac screening tests. However, bilateral opacities were seen on a computed tomography of the chest, and COVID-19 testing was positive. A high index of suspicion for both COVID-19 and cardiovascular complications are critical for optimal patient outcomes and protection of health care workers.</t>
  </si>
  <si>
    <t>https://www.ncbi.nlm.nih.gov/pmc/articles/PMC7272215/</t>
  </si>
  <si>
    <t>Sinkey RG, Rajapreyar I, Robbins LS, Dionne-Odom J, Pogwizd SM, Casey BM, Tita ATN.</t>
  </si>
  <si>
    <t>AJP Rep</t>
  </si>
  <si>
    <t>10.1055/s-0040-1712926</t>
  </si>
  <si>
    <t>SARS-COV-2 children transmission: the evidence is that today we do not have enough evidence</t>
  </si>
  <si>
    <t>https://onlinelibrary.wiley.com/doi/abs/10.1111/apa.15396</t>
  </si>
  <si>
    <t>GarcÃ­a-Salido A.</t>
  </si>
  <si>
    <t>Acta Paediatr</t>
  </si>
  <si>
    <t>10.1111/apa.15396</t>
  </si>
  <si>
    <t>No current evidence supporting risk of using Ibuprofen in patients with COVID-19</t>
  </si>
  <si>
    <t>https://onlinelibrary.wiley.com/doi/abs/10.1111/ijcp.13576</t>
  </si>
  <si>
    <t>Martins-Filho PR, do Nascimento-JÃºnior EM, Santana Santos V.</t>
  </si>
  <si>
    <t>Int J Clin Pract</t>
  </si>
  <si>
    <t>10.1111/ijcp.13576</t>
  </si>
  <si>
    <t>A snapshot of the Covid-19 pandemic among pregnant women in France</t>
  </si>
  <si>
    <t>Objective
To describe the course over time of severe acute respiratory syndrome coronavirus 2 (SARS-CoV-2) infection in French women from the beginning of the pandemic until mid-April, the risk profile of women with respiratory complications, and short-term pregnancy outcomes.
Methods
We collected a case series of pregnant women with COVID-19 in a research network of 33 French maternity units between March 1 and April 14, 2020. All cases of SARS-CoV-2 infection confirmed by a positive result on real-time reverse transcriptase polymerase chain reaction tests of a nasal sample and/or diagnosed by a computed tomography chest scan were included and analyzed. The primary outcome measures were COVID-19 requiring oxygen (oxygen therapy or noninvasive ventilation) and critical COVID-19 (requiring invasive mechanical ventilation or extracorporeal membrane oxygenation, ECMO). Demographic data, baseline comorbidities, and pregnancy outcomes were also collected.
Results
Active cases of COVID-19 increased exponentially during March 1–31, 2020; the numbers fell during April 1–14, after lockdown was imposed on March 17. The shape of the curve of active critical COVID-19 mirrored that of all active cases. By April 14, among the 617 pregnant women with COVID-19, 93 women (15.1 %; 95 %CI 12.3–18.1) had required oxygen therapy and 35 others (5.7 %; 95 %CI 4.0–7.8) had had a critical form of COVID-19. The severity of the disease was associated with age older than 35 years and obesity, as well as preexisting diabetes, previous preeclampsia, and gestational hypertension or preeclampsia. One woman with critical COVID-19 died (0.2 %; 95 %CI 0−0.9). Among the women who gave birth, rates of preterm birth in women with non-severe, oxygen-requiring, and critical COVID-19 were 13/123 (10.6 %), 14/29 (48.3 %), and 23/29 (79.3 %) before 37 weeks and 3/123 (2.4 %), 4/29 (13.8 %), and 14/29 (48.3 %) before 32 weeks, respectively. One neonate (0.5 %; 95 %CI 0.01–2.9) in the critical group died from prematurity.
Conclusion
COVID-19 can be responsible for significant rates of severe acute, potentially deadly, respiratory distress syndromes. The most vulnerable pregnant women, those with comorbidities, may benefit particularly from prevention measures such as a lockdown.
Keywords: COVID 19, Respiratory complications, Risk factors, Lockdown</t>
  </si>
  <si>
    <t>https://www.ncbi.nlm.nih.gov/pmc/articles/PMC7270811/</t>
  </si>
  <si>
    <t>Kayem G, Alessandrini V, Azria E, Blanc J, Bohec C, Bornes M, Bretelle F, Ceccaldi PF, Chalet Y, Chauleur C, Cordier AG, Deruelle P, DesbriÃ¨re R, Doret M, Dreyfus M, Driessen M, Fermaut M, Gallot D, GarabÃ©dian C, Huissoud C, Lecarpentier E, Luton D, Morel O, Perrotin F, Picone O, Rozenberg P, Schmitz T, Sentilhes L, Sroussi J, VayssiÃ¨re C, Verspyck E, Vivanti AJ, Winer N.</t>
  </si>
  <si>
    <t>J Gynecol Obstet Hum Reprod</t>
  </si>
  <si>
    <t>10.1016/j.jogoh.2020.101826</t>
  </si>
  <si>
    <t>Gastrointestinal symptoms as a major presentation component of a novel multisystem inflammatory syndrome in children (MIS-C) that is related to COVID-19: a single center experience of 44 cases</t>
  </si>
  <si>
    <t>https://www.gastrojournal.org/article/S0016-5085(20)34753-3/fulltext</t>
  </si>
  <si>
    <t>Miller J, Cantor A, Zachariah P, Ahn D, Martinez M, Margolis K.</t>
  </si>
  <si>
    <t>Gastroenterology</t>
  </si>
  <si>
    <t>10.1053/j.gastro.2020.05.079</t>
  </si>
  <si>
    <t>Children returning to schools following COVID-19: A balance of probabilities - Letter to the Editor</t>
  </si>
  <si>
    <t>https://www.ncbi.nlm.nih.gov/pmc/articles/PMC7270821/</t>
  </si>
  <si>
    <t>Khattab N, Abbas A, Abbas AR, Memon SF.</t>
  </si>
  <si>
    <t>Int J Surg</t>
  </si>
  <si>
    <t>10.1016/j.ijsu.2020.05.084</t>
  </si>
  <si>
    <t>COVID-19 infection during the third trimester of pregnancy: Current clinical dilemmas</t>
  </si>
  <si>
    <t>https://www.ncbi.nlm.nih.gov/pmc/articles/PMC7256511/</t>
  </si>
  <si>
    <t>Ireland and Netherland</t>
  </si>
  <si>
    <t>Fontanella F, Hannes S, Keating N, Martyn F, Browne I, Briet J, McAuliffe FM, Baalman JH.</t>
  </si>
  <si>
    <t>10.1016/j.ejogrb.2020.05.053</t>
  </si>
  <si>
    <t>COVID-19: Loss of bridging between innate and adaptive immunity?</t>
  </si>
  <si>
    <t>COVID-19 has spread to most countries in the world. However, there are some striking differences in how COVID-19 is behaving in different age groups. While data on COVID-19 is limited, children appear to be less susceptible to severe disease. These unique characteristics may be considered as a potential link to understanding the immune system and response in COVID-19 and lead to an effective cure to the disease. We suggest a possible role of loss of bridging between innate and adaptive immunity in COVID-19 and a potential treatment modality also discussed.</t>
  </si>
  <si>
    <t>https://pubmed.ncbi.nlm.nih.gov/32505066/</t>
  </si>
  <si>
    <t>Rao VUS, Arakeri G, Subash A, Rao J, Jadhav S, Suhail Sayeed M, Rao G, Brennan PA.</t>
  </si>
  <si>
    <t>Med Hypotheses</t>
  </si>
  <si>
    <t>10.1016/j.mehy.2020.109861</t>
  </si>
  <si>
    <t>Rapid Systematic Review: The Impact of Social Isolation and Loneliness on the Mental Health of Children and Adolescents in the Context of COVID-19</t>
  </si>
  <si>
    <t>Abstract
Objective
Disease containment of COVID-19 has necessitated widespread social isolation. We aimed to establish what is known about how loneliness and disease containment measures impact on the mental health in children and adolescents.
Method
For this rapid review, we searched MEDLINE, PSYCHINFO, and Web of Science for articles published between 01/01/1946 and 03/29/2020. 20% of articles were double screened using pre-defined criteria and 20% of data was double extracted for quality assurance.
Results
83 articles (80 studies) met inclusion criteria. Of these, 63 studies reported on the impact of social isolation and loneliness on the mental health of previously healthy children and adolescents (n=51,576; mean age 15.3) 61 studies were observational; 18 were longitudinal and 43 cross sectional studies assessing self-reported loneliness in healthy children and adolescents. One of these studies was a retrospective investigation after a pandemic. Two studies evaluated interventions. Studies had a high risk of bias although longitudinal studies were of better methodological quality. Social isolation and loneliness increased the risk of depression, and possibly anxiety at the time loneliness was measured and between 0.25 to 9 years later. Duration of loneliness was more strongly correlated with mental health symptoms than intensity of loneliness.
Conclusion
Children and adolescents are probably more likely to experience high rates of depression and probably anxiety during and after enforced isolation ends. This may increase as enforced isolation continues. Clinical services should offer preventative support and early intervention where possible and be prepared for an increase in mental health problems.</t>
  </si>
  <si>
    <t>https://www.sciencedirect.com/science/article/pii/S0890856720303373</t>
  </si>
  <si>
    <t>Loades ME, Chatburn E, Higson-Sweeney N, Reynolds S, Shafran R, Brigden A, Linney C, McManus MN, Borwick C, Crawley E.</t>
  </si>
  <si>
    <t>J Am Acad Child Adolesc Psychiatry</t>
  </si>
  <si>
    <t>10.1016/j.jaac.2020.05.009</t>
  </si>
  <si>
    <t>Coronavirus Disease 2019 in Children Cared for at Texas Children's Hospital: Initial Clinical Characteristics and Outcomes</t>
  </si>
  <si>
    <t>We describe the clinical course of 57 children with coronavirus disease 2019 (COVID-19) cared for through a single hospital system. Most children were mildly symptomatic, and only a few patients with underlying medical conditions required hospitalization. Systemwide patient evaluation processes allowed for prompt identification and management of patients with COVID-19.</t>
  </si>
  <si>
    <t>https://academic.oup.com/jpids/advance-article/doi/10.1093/jpids/piaa072/5854294?searchresult=1</t>
  </si>
  <si>
    <t>Foster CE, Moulton EA, Munoz FM, Hulten KG, Versalovic J, Dunn J, Revell P, Koy TH, Arrington AS, Marquez L, Campbell J.</t>
  </si>
  <si>
    <t>10.1093/jpids/piaa072</t>
  </si>
  <si>
    <t>Point-of-care lung ultrasound in three neonates with COVID-19</t>
  </si>
  <si>
    <t>Since March 2020, the world is involved in the COVID-19 pandemic, a disease caused by a novel virus called SARS-CoV-2. Some authors have described the ultrasonographic findings of COVID-19 pneumonia in adults and children, but data on neonates are lacking. Our objective was to describe the ultrasonographic lung pattern on newborns with SARS-CoV-2 infection during the COVID-19 pandemic. Newborns who tested positive for SARS-CoV-2 PCR in respiratory samples and were evaluated with point-of-care lung ultrasound (LU) from March to April 2020 were included. LU was performed bedside by a single investigator at the time of diagnosis and every 48 h during the first week following diagnosis. Six areas were studied. Three neonates were included. Infants’ comorbidities included meconium aspiration syndrome, bronchopulmonary dysplasia, and Hirschsprung’s disease. One required mechanical ventilation. No deaths occurred. LU showed B-lines, consolidation, and spared areas. No pneumothorax or pleural effusion was observed
Conclusions: LU could be of value when managing COVID-19 neonates. We describe the findings of lung ultrasound monitoring during the first week following diagnosis in three neonates with SARS-CoV-2 infection.</t>
  </si>
  <si>
    <t>https://www.ncbi.nlm.nih.gov/pmc/articles/PMC7274567/</t>
  </si>
  <si>
    <t>Gregorio-HernÃ¡ndez R, Escobar-Izquierdo AB, Cobas-Pazos J, MartÃ­nez-Gimeno A.</t>
  </si>
  <si>
    <t>10.1007/s00431-020-03706-4</t>
  </si>
  <si>
    <t>COVID-19 and essential pregnant worker policies</t>
  </si>
  <si>
    <t>https://www.thelancet.com/journals/laninf/article/PIIS1473-3099(20)30446-1/fulltext</t>
  </si>
  <si>
    <t>McDonald ES.</t>
  </si>
  <si>
    <t>Lancet Infect Dis</t>
  </si>
  <si>
    <t>10.1016/S1473-3099(20)30446-1</t>
  </si>
  <si>
    <t>Simulated Assessment of Pharmacokinetically Guided Dosing for Investigational Treatments of Pediatric Patients With Coronavirus Disease 2019</t>
  </si>
  <si>
    <t>IMPORTANCE Children of all ages appear susceptible to severe acute respiratory syndrome
coronavirus 2 infection. To support pediatric clinical studies for investigational treatments of
coronavirus disease 2019 (COVID-19), pediatric-specific dosing is required.
OBJECTIVE To define pediatric-specific dosing regimens for hydroxychloroquine and
remdesivir for COVID-19 treatment.
DESIGN, SETTING, AND PARTICIPANTS Pharmacokinetic modeling and simulation were used to
extrapolate investigated adult dosages toward children (March 2020-April 2020).
Physiologically based pharmacokinetic modeling was used to inform pediatric dosing for
hydroxychloroquine. For remdesivir, pediatric dosages were derived using allometric-scaling
with age-dependent exponents. Dosing simulations were conducted using simulated
pediatric and adult participants based on the demographics of a white US population.
INTERVENTIONS Simulated drug exposures following a 5-day course of hydroxychloroquine
(400 mg every 12 hours × 2 doses followed by 200 mg every 12 hours × 8 doses) and a single
200-mg intravenous dose of remdesivir were computed for simulated adult participants.
A simulation-based dose-ranging study was conducted in simulated children exploring
different absolute and weight-normalized dosing strategies.
MAIN OUTCOMES AND MEASURES The primary outcome for hydroxychloroquine was average
unbound plasma concentrations for 5 treatment days. Additionally, unbound interstitial lung
concentrations were simulated. For remdesivir, the primary outcome was plasma exposure
(area under the curve, 0 to infinity) following single-dose administration.
RESULTS For hydroxychloroquine, the physiologically based pharmacokinetic model analysis
included 500 and 600 simulated white adult and pediatric participants, respectively, and
supported weight-normalized dosing for children weighing less than 50 kg. Geometric
mean-simulated average unbound plasma concentration values among children within
different developmental age groups (32-35 ng/mL) were congruent to adults (32 ng/mL).
Simulated unbound hydroxychloroquine concentrations in lung interstitial fluid mirrored
those in unbound plasma and were notably lower than in vitro concentrations needed to
mediate antiviral activity. For remdesivir, the analysis included 1000 and 6000 simulated
adult and pediatric participants, respectively. The proposed pediatric dosing strategy
supported weight-normalized dosing for participants weighing less than 60 kg. Geometric
mean-simulated plasma area under the time curve 0 to infinity values among children within
different developmental age-groups (4315-5027 ng × h/mL) were similar to adults
(4398 ng × h/mL).
CONCLUSIONS AND RELEVANCE This analysis provides pediatric-specific dosing suggestions
for hydroxychloroquine and remdesivir and raises concerns regarding hydroxychloroquine
use for COVID-19 treatment because concentrations were less than those needed to mediate
an antiviral effect.</t>
  </si>
  <si>
    <t>https://jamanetwork.com/journals/jamapediatrics/fullarticle/2767020</t>
  </si>
  <si>
    <t>Maharaj AR, Wu H, Hornik CP, Balevic SJ, Hornik CD, Smith PB, Gonzalez D, Zimmerman KO, Benjamin DK Jr, Cohen-Wolkowiez M; Best Pharmaceuticals for Children Actâ€“Pediatric Trials Network Steering Committee.</t>
  </si>
  <si>
    <t>JAMA Pediatr</t>
  </si>
  <si>
    <t>10.1001/jamapediatrics.2020.2422</t>
  </si>
  <si>
    <t>hydroxychloroquine and remdesivir for COVID-19 treatment</t>
  </si>
  <si>
    <t>Pharmacokinetic modeling and simulation were used to
extrapolate investigated adult dosages toward children for hydroxychloroquine and remdesivir for COVID-19 treatment</t>
  </si>
  <si>
    <t>Vaccine repurposing approach for preventing COVID 19: can MMR vaccines reduce morbidity and mortality?</t>
  </si>
  <si>
    <t>The coronavirus disease (COVID-19) is resulting in millions of infected individuals with several hundred thousands dead throughout the world. Amidst all the havoc, one interesting observation in the present COVID-19 pandemic is the negligible symptoms in the young; particularly children below 10 years of age. We assume the extensive pediatric vaccination with MMR vaccines followed globally could have resulted in innate immune responses, e.g., induction of interferons (IFNs) and activated natural killer (NK) cells, thereby offering natural immunity against SARS-CoV-2 in the young population. Possible cross-protective innate immunity offered by MMR vaccination prompted us to suggest repurposing MMR vaccination for immuno-prophylaxis against COVID-19.</t>
  </si>
  <si>
    <t>https://www.tandfonline.com/doi/full/10.1080/21645515.2020.1773141</t>
  </si>
  <si>
    <t>Anbarasu A, Ramaiah S, Livingstone P.</t>
  </si>
  <si>
    <t>Hum Vaccin Immunother</t>
  </si>
  <si>
    <t>10.1080/21645515.2020.1773141</t>
  </si>
  <si>
    <t>MMR vaccine</t>
  </si>
  <si>
    <t>Autoimmune and inflammatory diseases following COVID-19</t>
  </si>
  <si>
    <t>Emerging reports show that severe acute respiratory syndrome coronavirus 2 (SARS-CoV-2) infection precedes the appearance of various autoimmune and autoinflammatory diseases, including paediatric inflammatory multisystemic syndrome (PIMS) or multisystem inflammatory syndrome in children (MIS-C), thus adding to the growing mystery of this virus and raising questions about the nature of its link with autoimmune and autoinflammatory sequelae.</t>
  </si>
  <si>
    <t>https://www.nature.com/articles/s41584-020-0448-7</t>
  </si>
  <si>
    <t>Galeotti C, Bayry J.</t>
  </si>
  <si>
    <t>Nat Rev Rheumatol</t>
  </si>
  <si>
    <t>10.1038/s41584-020-0448-7</t>
  </si>
  <si>
    <t>COVID-19, economic impact and child mortality: A global concern</t>
  </si>
  <si>
    <t>https://www.ncbi.nlm.nih.gov/pmc/articles/PMC7260517/</t>
  </si>
  <si>
    <t>Kabir M, Saqib MAN, Zaid M, Ahmed H, Afzal MS.</t>
  </si>
  <si>
    <t>Clin Nutr</t>
  </si>
  <si>
    <t>10.1016/j.clnu.2020.05.027</t>
  </si>
  <si>
    <t>Relationship between pregnancy and coronavirus: what we know</t>
  </si>
  <si>
    <t>The identification in China in December 2019 of a new coronavirus (SARS-CoV-2) immediately rekindled the spotlight on a problem also addressed in the past during the epidemics of SARS in 2002–2003 and MERS in 2012: the implications of a possible infection during pregnancy, both for pregnant women and for fetuses and infants. Pregnancy is characterized by some changes involving both the immune system and the pulmonary physiology, exposing the pregnant woman to a greater susceptibility to viral infections and more serious complications. The objective of this review is therefore to analyze the relationship between pregnancy and known coronaviruses, with particular reference to SARS-CoV-2.</t>
  </si>
  <si>
    <t>https://www.tandfonline.com/doi/full/10.1080/14767058.2020.1771692</t>
  </si>
  <si>
    <t>Forestieri S, Marcialis MA, Migliore L, Panisi C, Fanos V.</t>
  </si>
  <si>
    <t>J Matern Fetal Neonatal Med</t>
  </si>
  <si>
    <t>10.1080/14767058.2020.1771692</t>
  </si>
  <si>
    <t>Acute myocardial injury: a novel clinical pattern in children with COVID-19</t>
  </si>
  <si>
    <t>https://www.thelancet.com/journals/lanchi/article/PIIS2352-4642(20)30168-1/fulltext</t>
  </si>
  <si>
    <t>Wolfler A, Mannarino S, Giacomet V, Camporesi A, Zuccotti G.</t>
  </si>
  <si>
    <t>10.1016/S2352-4642(20)30168-1</t>
  </si>
  <si>
    <t>Corrigendum to: A 55-Day-Old Female Infant Infected With 2019 Novel Coronavirus Disease: Presenting With Pneumonia, Liver Injury, and Heart Damage</t>
  </si>
  <si>
    <t>https://academic.oup.com/jid/advance-article/doi/10.1093/infdis/jiaa265/5851473</t>
  </si>
  <si>
    <t>Cui Y, Tian M, Huang D, Wang X, Huang Y, Fan L, Wang L, Chen Y, Liu W, Zhang K, Wu Y, Yang Z, Tao J, Feng J, Liu K, Ye X, Wang R, Zhang X, Zha Y.</t>
  </si>
  <si>
    <t>J Infect Dis</t>
  </si>
  <si>
    <t>10.1093/infdis/jiaa265</t>
  </si>
  <si>
    <t>Viral RNA Load in Mildly Symptomatic and Asymptomatic Children with COVID-19, Seoul</t>
  </si>
  <si>
    <t>https://wwwnc.cdc.gov/eid/article/26/10/20-2449_article</t>
  </si>
  <si>
    <t>South Korea</t>
  </si>
  <si>
    <t>Han MS, Seong MW, Kim N, Shin S, Cho SI, Park H, Kim TS, Park SS, Choi EH.</t>
  </si>
  <si>
    <t>Emerg Infect Dis</t>
  </si>
  <si>
    <t>10.3201/eid2610.202449</t>
  </si>
  <si>
    <t>Rapid Deployment of Inpatient Telemedicine In Response to COVID-19 Across Three Health Systems</t>
  </si>
  <si>
    <t>Objective
To reduce pathogen exposure, conserve personal protective equipment, and facilitate health care personnel work participation in the setting of the COVID-19 pandemic, three affiliated institutions rapidly and independently deployed inpatient telemedicine programs during March 2020. We describe key features and early learnings of these programs in the hospital setting.
Methods
Relevant clinical and operational leadership from an academic medical center, pediatric teaching hospital, and safety net county health system met to share learnings shortly after deploying inpatient telemedicine. A summative analysis of their learnings was re-circulated for approval.
Results
All three institutions faced pressure to urgently standup new telemedicine systems while still maintaining secure information exchange. Differences across patient demographics and technological capabilities led to variation in solution design, though key technical considerations were similar. Rapid deployment in each system relied on readily available consumer-grade technology, given the existing familiarity to patients and clinicians and minimal infrastructure investment. Preliminary data from the academic medical center over one month suggested positive adoption with 631 inpatient video calls lasting an average (standard deviation) of 16.5 minutes (19.6) based on inclusion criteria.
Discussion
The threat of an imminent surge of COVID-19 patients drove three institutions to rapidly develop inpatient telemedicine solutions. Concurrently, federal and state regulators temporarily relaxed restrictions that would have previously limited these efforts. Strategic direction from executive leadership, leveraging off-the-shelf hardware, vendor engagement, and clinical workflow integration facilitated rapid deployment.
Conclusion
The rapid deployment of inpatient telemedicine is feasible across diverse settings as a response to the COVID-19 pandemic.</t>
  </si>
  <si>
    <t>https://academic.oup.com/jamia/advance-article/doi/10.1093/jamia/ocaa077/5851302#204391957</t>
  </si>
  <si>
    <t>Vilendrer S, Patel B, Chadwick W, Hwa M, Asch S, Pageler N, Ramdeo R, Saliba-Gustafsson EA, Strong P, Sharp C.</t>
  </si>
  <si>
    <t>J Am Med Inform Assoc</t>
  </si>
  <si>
    <t>10.1093/jamia/ocaa077</t>
  </si>
  <si>
    <t>COVID-19 in children: patiently and critically evaluate the scientific evidence</t>
  </si>
  <si>
    <t>https://www.ncbi.nlm.nih.gov/pmc/articles/PMC7266732/</t>
  </si>
  <si>
    <t>Ritz N, de Winter JP.</t>
  </si>
  <si>
    <t>10.1007/s00431-020-03708-2</t>
  </si>
  <si>
    <t>Does the newly observed inflammatory syndrome in children demonstrate a link between uncontrolled neutrophil extracellular traps formation and COVID-19?</t>
  </si>
  <si>
    <t>https://www.nature.com/articles/s41390-020-0996-1</t>
  </si>
  <si>
    <t>Thierry AR.</t>
  </si>
  <si>
    <t>Pediatr Res</t>
  </si>
  <si>
    <t>10.1038/s41390-020-0996-1</t>
  </si>
  <si>
    <t>Clinical Manifestations of Children with COVID-19: a Systematic Review</t>
  </si>
  <si>
    <t>Context: The coronavirus disease 2019 (COVID-19) outbreak is an unprecedented global public health challenge, leading to thousands of deaths every day worldwide. Despite the epidemiological importance, clinical patterns of children with COVID-19 remain unclear. Objective: To describe the clinical, laboratorial and radiological characteristics of children with COVID-19. Data Sources: The Medline database was searched between December 1st 2019 and March 30th 2020. Study Selection: Inclusion criteria were: (1) studied patients younger than 18 years old; (2) presented original data from cases of COVID-19 confirmed by reverse-transcription polymerase chain reaction; and (3) contained descriptions of clinical manifestations, laboratory tests or radiological examinations. Data Extraction: Number of cases, gender, age, clinical manifestations, laboratory tests, radiological examinations and outcomes. Results: A total of 38 studies (1,124 cases) were included. From all the cases, 1,117 had their severity classified: 14.2% were asymptomatic, 36.3% were mild, 46.0% were moderate, 2.1% were severe and 1.2% were critical. The most prevalent symptom was fever (47.5%), followed by cough (41.5%), nasal symptoms (11.2%), diarrhea (8.1%) and nausea/vomiting (7.1%). One hundred forty-five (36.9%) children were diagnosed with pneumonia and 43 (10.9%) upper airway infections were reported. Reduced lymphocyte count were reported in 12.9% of cases. Abnormalities on computed tomography was reported in 63.0% of cases. The most prevalent abnormalities reported were ground glass opacities, patchy shadows and consolidations. Only one death was reported. Conclusions: Clinical manifestations of children with COVID-19 differ widely from adults cases. Fever and respiratory symptoms should not be considered a hallmark of COVID-19 in children.</t>
  </si>
  <si>
    <t>https://www.medrxiv.org/content/10.1101/2020.04.01.20049833v2</t>
  </si>
  <si>
    <t>de Souza TH, Nadal JA, Nogueira RJN, Pereira RM, BrandÃ£o MB.</t>
  </si>
  <si>
    <t>10.1002/ppul.24885</t>
  </si>
  <si>
    <t>38 studies (1,124 cases)</t>
  </si>
  <si>
    <t>Epidemiology, Clinical Features, and Disease Severity in Patients With Coronavirus Disease 2019 (COVID-19) in a Children's Hospital in New York City, New York</t>
  </si>
  <si>
    <t>IMPORTANCE Descriptions of the coronavirus disease 2019 (COVID-19) experience in
pediatrics will help inform clinical practices and infection prevention and control for pediatric
facilities.
OBJECTIVE To describe the epidemiology, clinical, and laboratory features of patients with
COVID-19 hospitalized at a children’s hospital and to compare these parameters between
patients hospitalized with and without severe disease.
DESIGN, SETTING, AND PARTICIPANTS This retrospective review of electronic medical records
from a tertiary care academically affiliated children’s hospital in New York City, New York,
included hospitalized children and adolescents (21 years) who were tested based on
suspicion for COVID-19 between March 1 to April 15, 2020, and had positive results for severe
acute respiratory syndrome coronavirus 2 (SARS-CoV-2).
EXPOSURES Detection of SARS-CoV-2 from a nasopharyngeal specimen using a reverse
transcription–polymerase chain reaction assay.
MAIN OUTCOMES AND MEASURES Severe disease as defined by the requirement for
mechanical ventilation.
RESULTS Among 50 patients, 27 (54%) were boys and 25 (50%) were Hispanic. The median
days from onset of symptoms to admission was 2 days (interquartile range, 1-5 days). Most
patients (40 [80%]) had fever or respiratory symptoms (32 [64%]), but 3 patients (6%) with
only gastrointestinal tract presentations were identified. Obesity (11 [22%]) was the most
prevalent comorbidity. Respiratory support was required for 16 patients (32%), including 9
patients (18%) who required mechanical ventilation. One patient (2%) died. None of 14
infants and 1 of 8 immunocompromised patients had severe disease. Obesity was significantly
associated with mechanical ventilation in children 2 years or older (6 of 9 [67%] vs 5 of 25
[20%]; P = .03). Lymphopenia was commonly observed at admission (36 [72%]) but did not
differ significantly between those with and without severe disease. Those with severe disease
had significantly higher C-reactive protein (median, 8.978 mg/dL [to convert to milligrams
per liter, multiply by 10] vs 0.64 mg/dL) and procalcitonin levels (median, 0.31 ng/mL vs 0.17
ng/mL) at admission (P&lt; .001), as well as elevated peak interleukin 6, ferritin, and D-dimer
levels during hospitalization. Hydroxychloroquine was administered to 15 patients (30%) but
could not be completed for 3. Prolonged test positivity (maximum of 27 days) was observed
in 4 patients (8%).
CONCLUSIONS AND RELEVANCE In this case series study of children and adolescents
hospitalized with COVID-19, the disease had diverse manifestations. Infants and
immunocompromised patients were not at increased risk of severe disease. Obesity was
significantly associated with disease severity. Elevated inflammatory markers were seen in
those with severe disease</t>
  </si>
  <si>
    <t>https://jamanetwork.com/journals/jamapediatrics/fullarticle/2766920</t>
  </si>
  <si>
    <t>Zachariah P, Johnson CL, Halabi KC, Ahn D, Sen AI, Fischer A, Banker SL, Giordano M, Manice CS, Diamond R, Sewell TB, Schweickert AJ, Babineau JR, Carter RC, Fenster DB, Orange JS, McCann TA, Kernie SG, Saiman L; Columbia Pediatric COVID-19 Management Group.</t>
  </si>
  <si>
    <t>10.1001/jamapediatrics.2020.2430</t>
  </si>
  <si>
    <t xml:space="preserve">50 though not all are under 5 years </t>
  </si>
  <si>
    <t>French West Indies castaway children as a result of the covid-19 outbreak</t>
  </si>
  <si>
    <t>https://onlinelibrary.wiley.com/doi/pdf/10.1111/apa.15387?casa_token=EsDf3L_iDpwAAAAA:H9U6PuTei1UJrYzzpABGS3Ao5TApHiFYGoZAL8lqqBHdcQuyb-bPJnIiGqr5iD1umVrXEBVs4X0w</t>
  </si>
  <si>
    <t>Rambaud J, Flechelle O.</t>
  </si>
  <si>
    <t>10.1111/apa.15387</t>
  </si>
  <si>
    <t>Lung ultrasound for pregnant women admitted to ICU for Covid-19 pneumonia</t>
  </si>
  <si>
    <t>https://europepmc.org/article/med/32486608</t>
  </si>
  <si>
    <t xml:space="preserve">Italy </t>
  </si>
  <si>
    <t>Giannini A, Mantovani A, Vezzoli C, Franchini D, Finazzi P.</t>
  </si>
  <si>
    <t>Minerva Anestesiol</t>
  </si>
  <si>
    <t>10.23736/S0375-9393.20.14726-6</t>
  </si>
  <si>
    <t>Neurological manifestations of COVID-19 and other coronaviruses: A systematic review</t>
  </si>
  <si>
    <t>Abstract
Objective
To describe the main neurological manifestations related to coronavirus infection in humans.
Methodology
A systematic review was conducted regarding clinical studies on cases that had neurological manifestations associated with COVID-19 and other coronaviruses. The search was carried out in the electronic databases PubMed, Scopus, Embase, and LILACS with the following keywords: “coronavirus” or “Sars-CoV-2” or “COVID-19” and “neurologic manifestations” or “neurological symptoms” or “meningitis” or “encephalitis” or “encephalopathy,” following the Systematic Reviews and Meta-Analyses (PRISMA) guidelines.
Results
Seven studies were included. Neurological alterations after CoV infection may vary from 17.3% to 36.4% and, in the pediatric age range, encephalitis may be as frequent as respiratory disorders, affecting 11 % and 12 % of patients, respectively. The Investigation included 409 patients diagnosed with CoV infection who presented neurological symptoms, with median age range varying from 3 to 62 years. The main neurological alterations were headache (69; 16.8 %), dizziness (57, 13.9 %), altered consciousness (46; 11.2 %), vomiting (26; 6.3 %), epileptic crises (7; 1.7 %), neuralgia (5; 1.2 %), and ataxia (3; 0.7 %). The main presumed diagnoses were acute viral meningitis/encephalitis in 25 (6.1 %) patients, hypoxic encephalopathy in 23 (5.6 %) patients, acute cerebrovascular disease in 6 (1.4 %) patients, 1 (0.2 %) patient with possible acute disseminated encephalomyelitis, 1 (0.2 %) patient with acute necrotizing hemorrhagic encephalopathy, and 2 (1.4 %) patients with CoV related to Guillain-Barré syndrome.
Conclusion
Coronaviruses have important neurotropic potential and they cause neurological alterations that range from mild to severe. The main neurological manifestations found were headache, dizziness and altered consciousness.</t>
  </si>
  <si>
    <t>https://www.sciencedirect.com/science/article/pii/S0941950020300713?casa_token=Z5qNtEVsrFQAAAAA:7T8zm-lXr-BqnyXDLswpHGpmlVtuXhZLFe9pW0NFVhR2ENpRtd9vzwzoW7qM_I5GfhhWcPQ</t>
  </si>
  <si>
    <t>Correia A.O., Feitosa P.W.G., Moreira J.L.D.S., Nogueira S.Á.R., Fonseca R.B., Nobre M.E.P.</t>
  </si>
  <si>
    <t>10.1016/j.npbr.2020.05.008</t>
  </si>
  <si>
    <t>Not specified</t>
  </si>
  <si>
    <t>COVID-19: Unknowns in pregnancy- What a health care provider should know</t>
  </si>
  <si>
    <t>https://benthamopen.com/FULLTEXT/TOPHJ-13-161</t>
  </si>
  <si>
    <t>Vakilian K.</t>
  </si>
  <si>
    <t>10.2174/1874944502013010161</t>
  </si>
  <si>
    <t>Suspected sepsis in a 10-week-old infant and SARS-CoV-2 detection in cerebrospinal fluid and pharynx</t>
  </si>
  <si>
    <t>A young male infant was referred to the emergency department with apparent acute sepsis. The laboratory results were compatible with a viral infection except for a slightly elevated procalcitonin level. Due to the clinical severity intravenous antibiotic treatment was started immediately. Cerebrospinal fluid and urine testing initially showed no infection focus but then SARS-CoV ‑ 2 was detected in the lower pharynx and cerebrospinal fluid. The clinical condition of the infant rapidly improved but whether this was due to symptomatic or antibiotic treatment remained unknown. There is still a considerable lack of experience regarding diagnostics and treatment of pediatric SARS-CoV-2 infections.</t>
  </si>
  <si>
    <t>https://link.springer.com/article/10.1007/s00112-020-00942-8</t>
  </si>
  <si>
    <t>Färber K., Stäbler P., Getzinger T., Uhlig T.</t>
  </si>
  <si>
    <t>Monatsschr Kinderheilkd</t>
  </si>
  <si>
    <t>10.1007/s00112-020-00942-8</t>
  </si>
  <si>
    <t>German</t>
  </si>
  <si>
    <t>Care of critically ill pregnant patients with coronavirus disease 2019: a case series</t>
  </si>
  <si>
    <t>https://www.ajog.org/article/S0002-9378(20)30515-9/fulltext</t>
  </si>
  <si>
    <t>Hirshberg A., Kern-Goldberger A.R., Levine L.D., Pierce-Williams R., Short W.R., Parry S., Berghella V., Triebwasser J.E., Srinivas S.K.</t>
  </si>
  <si>
    <t>AJOG</t>
  </si>
  <si>
    <t>10.1016/j.ajog.2020.04.029</t>
  </si>
  <si>
    <t>Multisystem Inflammatory Syndrome Related to COVID-19 in Previously Healthy Children and Adolescents in New York City</t>
  </si>
  <si>
    <t>https://doi.org/10.1001/jama.2020.10374</t>
  </si>
  <si>
    <t>Cheung EW, Zachariah P, Gorelik M, Boneparth A, Kernie SG, Orange JS, Milner JD.</t>
  </si>
  <si>
    <t>10.1001/jama.2020.10374</t>
  </si>
  <si>
    <t>Asthma and COVID-19 in children - a systematic review and call for data</t>
  </si>
  <si>
    <t>https://doi.org/10.1101/2020.05.04.20090845</t>
  </si>
  <si>
    <t>Castro-Rodriguez JA, Forno E.</t>
  </si>
  <si>
    <t>10.1101/2020.05.04.20090845</t>
  </si>
  <si>
    <t>Health seeking behaviors of patients with acute respiratory infections during the outbreak of novel coronavirus disease 2019 in Wuhan, China</t>
  </si>
  <si>
    <t>We conducted two surveys to evaluate the health-seeking behaviors of individuals with acute respiratory infections (ARI) during the COVID-19 outbreak in Wuhan, China. Among 351 participants reporting ARI (10.3%, 351/3,411), 36.5% sought medical assistance. Children were more likely to seek medical assistance than other age groups (66.1% vs. 28.0%-35.1%).</t>
  </si>
  <si>
    <t>https://doi.org/10.1101/2020.05.05.20091553</t>
  </si>
  <si>
    <t>Yang J, Gong H, Chen X, Chen Z, Deng X, Qian M, Hou Z, Ajelli M, Viboud C, Yu H.</t>
  </si>
  <si>
    <t>10.1101/2020.05.05.20091553</t>
  </si>
  <si>
    <t>351 total participants; 56 aged 3-17 years</t>
  </si>
  <si>
    <t>Projected geographic disparities in healthcare worker absenteeism from COVID-19 school closures and the economic feasibility of child care subsidies: a simulation study</t>
  </si>
  <si>
    <t>Background: School closures have been enacted as a measure of mitigation during the ongoing COVID-19 pandemic. It has been shown that school closures could cause absenteeism amongst healthcare workers with dependent children, but there remains a need for spatially granular analyses of the relationship between school closures and healthcare worker absenteeism to inform local community preparedness.
Methods: We provide national- and county-level simulations of school closures and unmet child care needs across the United States. We develop individual simulations using county-level demographic and occupational data, and model school closure effectiveness with age-structured compartmental models. We perform multivariate quasi-Poisson ecological regressions to find associations between unmet child care needs and COVID-19 vulnerability factors.
Results: At the national level, we estimate the projected rate of unmet child care needs for healthcare worker households to range from 7.5% to 8.6%, and the effectiveness of school closures to range from 3.2% (R 0 = 4) to 7.2% (R 0 = 2) reduction in fewer ICU beds at peak demand. At the county-level, we find substantial variations of projected unmet child care needs and school closure effects, ranging from 1.9% to 18.3% of healthcare worker households and 5.7% to 8.8% reduction in fewer ICU beds at peak demand (R 0 = 2). We find significant positive associations between estimated levels of unmet child care needs and diabetes prevalence, county rurality, and race (p &lt; 0.05). We estimate costs of absenteeism and child care and observe from our models that an estimated 71.1% to 98.8% of counties would find it less expensive to provide child care to all healthcare workers with children than to bear the costs of healthcare worker absenteeism during school closures.
Conclusions: School closures are projected to reduce peak ICU bed demand, but could disrupt healthcare systems through absenteeism, especially in counties that are already particularly vulnerable to COVID-19. Child care subsidies could help circumvent the ostensible tradeoff between school closures and healthcare worker absenteeism.</t>
  </si>
  <si>
    <t>https://doi.org/10.1101/2020.03.19.20039404</t>
  </si>
  <si>
    <t>Chin ET, Huynh BQ, Lo NC, Hastie T, Basu S.</t>
  </si>
  <si>
    <t>10.1101/2020.03.19.20039404</t>
  </si>
  <si>
    <t>Used an age-structured SEIR model with four age groups: 0-19 years, 29-39 years, 40-59 years, 60+ years; estimated the impact of school/child care closures on healthcare workforce absenteeism by US state</t>
  </si>
  <si>
    <t>Age-related expression of SARS-CoV-2 priming protease TMPRSS2 in the developing lung</t>
  </si>
  <si>
    <t>https://doi.org/10.1101/2020.05.22.111187</t>
  </si>
  <si>
    <t>Pre-clinical study</t>
  </si>
  <si>
    <t>Schuler BA, Habermann AC, Plosa EJ, Taylor CJ, Jetter C, Kapp ME, Benjamin JT, Gulleman P, Nichols DS, Braunstein LZ, Koval M, Guttentag SH, Blackwell TS; Vanderbilt COVID-19 Consortium Cohort, Webber SA, Banovich NE, Kropski JA, Sucre JMS; HCA Lung Biological Network.</t>
  </si>
  <si>
    <t>10.1101/2020.05.22.111187</t>
  </si>
  <si>
    <t>Activation of the SARS-CoV-2 receptor Ace2 by cytokines through pan JAK-STAT enhancers</t>
  </si>
  <si>
    <t>https://doi.org/10.1101/2020.05.11.089045</t>
  </si>
  <si>
    <t>Hennighausen L, Lee HK.</t>
  </si>
  <si>
    <t>10.1101/2020.05.11.089045</t>
  </si>
  <si>
    <t>The Demographics and Economics of Direct Care Staff Highlight Their Vulnerabilities Amidst the COVID-19 Pandemic</t>
  </si>
  <si>
    <t>An estimated 3.5 million direct care staff working in facilities and people's homes play a critical role during the COVID-19 pandemic. They allow vulnerable care recipients to stay at home and they provide necessary help in facilities. Direct care staff, on average, have decades of experience, often have certifications and licenses, and many have at least some college education to help them perform the myriad of responsibilities to properly care for care recipients. Yet, they are at heightened health and financial risks. They often receive low wages, limited benefits, and have few financial resources to fall back on when they get sick themselves and can no longer work. Furthermore, most direct care staff are parents with children in the house and almost one-fourth are single parents. If they fall ill, both they and their families are put into physical and financial risk.</t>
  </si>
  <si>
    <t>https://doi.org/10.1080/08959420.2020.1759757</t>
  </si>
  <si>
    <t>Almeida B, Cohen MA, Stone RI, Weller CE.</t>
  </si>
  <si>
    <t>J Aging Soc Policy</t>
  </si>
  <si>
    <t>10.1080/08959420.2020.1759757</t>
  </si>
  <si>
    <t>Drugs being investigated for children with COVID-19</t>
  </si>
  <si>
    <t>We were interested to read the review paper on COVID-19 by Ludvigsson in Acta Paediatrica (1). The author mentioned that COVID-19 appeared to be milder in children than in adults but said there was a knowledge gap about antiviral treatment in severely ill patients. We would like to provide some comments about the experimental drugs that are being considered to treat children with the disease.</t>
  </si>
  <si>
    <t>https://doi.org/10.1111/apa.15399</t>
  </si>
  <si>
    <t>Deniz M, TapÄ±sÄ±z A, Tezer H.</t>
  </si>
  <si>
    <t>10.1111/apa.15399</t>
  </si>
  <si>
    <t>Remote Assessment of Clinical Skills during COVID-19: A Virtual, High-Stakes, Summative Pediatric OSCE</t>
  </si>
  <si>
    <t>https://doi.org/10.1016/j.acap.2020.05.029</t>
  </si>
  <si>
    <t>Lara S, Foster CW, Hawks M, Montgomery M.</t>
  </si>
  <si>
    <t>10.1016/j.acap.2020.05.029</t>
  </si>
  <si>
    <t>Talking to children about illness and death of a loved one during the COVID-19 pandemic</t>
  </si>
  <si>
    <t>https://doi.org/10.1016/s2352-4642(20)30174-7</t>
  </si>
  <si>
    <t>Rapa E, Dalton L, Stein A.</t>
  </si>
  <si>
    <t>10.1016/S2352-4642(20)30174-7</t>
  </si>
  <si>
    <t>Is the conclusion available? Letter to the Editor concerning the study of Prof. Jin titled "Clinical features and outcomes of pregnant women suspected of coronavirus disease 2019"</t>
  </si>
  <si>
    <t>https://doi.org/10.1016/j.jinf.2020.05.076</t>
  </si>
  <si>
    <t>Xie H, Ying H.</t>
  </si>
  <si>
    <t>J Infect</t>
  </si>
  <si>
    <t>10.1016/j.jinf.2020.05.076</t>
  </si>
  <si>
    <t>COVID-19, Quarantines, Sheltering-in-Place, and Human Rights: The Developing Crisis</t>
  </si>
  <si>
    <t>As COVID-19 has spread across the globe, quarantines and sheltering-in-place orders have become important public health tools but, as currently implemented, have eroded human rights, particularly for the marginalized, including essential workers, detainees, women, and children. Quarantines and sheltering-in-place orders must include explicit guarantees of human rights protections. We outline protections for the quarantined that communities and governments should strive to guarantee.</t>
  </si>
  <si>
    <t>https://doi.org/10.4269/ajtmh.20-0528</t>
  </si>
  <si>
    <t>Openshaw JJ, Travassos MA.</t>
  </si>
  <si>
    <t>Am J Trop Med Hyg</t>
  </si>
  <si>
    <t>10.4269/ajtmh.20-0528</t>
  </si>
  <si>
    <t>Provisions for Obstetrics and Gynaecology - letter to the editor on "Impact of the coronavirus (COVID-19) pandemic on surgical practice - Part 2 (surgical prioritisation)": A correspondence</t>
  </si>
  <si>
    <t>https://doi.org/10.1016/j.ijsu.2020.05.082</t>
  </si>
  <si>
    <t>Sookramanien SP, Sookramanien SR, Shubber N.</t>
  </si>
  <si>
    <t>10.1016/j.ijsu.2020.05.082</t>
  </si>
  <si>
    <t>Rheumatic diseases during pregnancy and SARS-CoV-2: An appeal for medication adherence</t>
  </si>
  <si>
    <t>The coronavirus disease 2019 (COVID-19) pandemic, caused by a novel coronavirus (SARS-CoV-2), has raised concerns among physicians and their patients with rheumatic diseases (RDs) as the risk of infection was believed to be increased due to altered immune system activity that is typical of RDs and possibly worsened by glucocorticoids and immunosuppressive drugs.[1] An appeal for adherence to therapy was shared among rheumatologists, but special attention should be paid to pregnant women who suffer from RDs.</t>
  </si>
  <si>
    <t>https://doi.org/10.1002/ijgo.13255</t>
  </si>
  <si>
    <t>Scioscia M, Praino E, Scioscia C.</t>
  </si>
  <si>
    <t>10.1002/ijgo.13255</t>
  </si>
  <si>
    <t>Coronavirus disease 2019 in children: Current status</t>
  </si>
  <si>
    <t>Coronavirus disease 2019 (COVID-19), caused by severe acute respiratory syndrome coronavirus 2 (SARS-CoV-2), emerged from China in December 2019. The outbreak further exploded in Europe and America in mid-March 2020 to become a global health emergency. We reviewed recent published articles and on-line open messages on SARS-CoV-2–positive infants and children younger than 20 years of age. Symptoms are usually less severe in children than in adults. Twelve critically or mortally ill children were found in the published or news reports before April 6, 2020. Vertical transmission from the mother to her fetus or neonate has not been proven definitively. However, six early-onset (&lt;7 days) and 3 late-onset neonatal SARS-CoV-2 infections were found in the literature. We also summarized the presentations and contact information of 24 SARS-CoV-2–positive children announced by the Taiwan Centers for Disease Control. Early identification and isolation, adequate management, prevention, and vaccine development are the keys to controlling the disease spread. Clinical physicians should be alert to asymptomatic children with COVID-19. Multidirectional investigations are crucial in the global fight against COVID-19.</t>
  </si>
  <si>
    <t>https://doi.org/10.1097/jcma.0000000000000323</t>
  </si>
  <si>
    <t>Jeng MJ.</t>
  </si>
  <si>
    <t>J Chin Med Assoc</t>
  </si>
  <si>
    <t>10.1097/JCMA.0000000000000323</t>
  </si>
  <si>
    <t>COVID-19 breakthroughs: separating fact from fiction</t>
  </si>
  <si>
    <t>The newly recognised coronavirus SARS-CoV-2, causative agent of COVID-19, has caused a pandemic with huge ramifications for human interactions around the globe. As expected, research efforts to understand the virus and curtail the disease are moving at a frantic pace alongside the spread of rumours, speculations and falsehoods. In this article, we aim to clarify the current scientific view behind several claims or controversies related to COVID-19. Starting with the origin of the virus, we then discuss the effect of ibuprofen and nicotine on the severity of the disease. We highlight the knowledge on fomites and SARS-CoV-2 and discuss the evidence and explications for a disproportionately stronger impact of COVID-19 on ethnic minorities, including a potential protective role for vitamin D. We further review what is known about the effects of SARS-CoV-2 infection in children, including their role in transmission of the disease, and conclude with the science on different mortality rates between different countries and whether this hints at the existence of more pathogenic cohorts of SARS-CoV-2.</t>
  </si>
  <si>
    <t>https://doi.org/10.1111/febs.15442</t>
  </si>
  <si>
    <t>Dhillon P, Breuer M, Hirst N.</t>
  </si>
  <si>
    <t>FEBS J</t>
  </si>
  <si>
    <t>10.1111/febs.15442</t>
  </si>
  <si>
    <t>Preparation for attending delivery of a positive/suspected COVID-19 mother - practical tips for neonatal teams</t>
  </si>
  <si>
    <t>https://doi.org/10.1080/14767058.2020.1775810</t>
  </si>
  <si>
    <t>Buchiboyina A, Trawber R, Mehta S.</t>
  </si>
  <si>
    <t>10.1080/14767058.2020.1775810</t>
  </si>
  <si>
    <t>Clinical update on COVID-19 in pregnancy: A review article</t>
  </si>
  <si>
    <t>The data pertaining to the COVID-19 pandemic has been rapidly evolving since the first confirmed case in December 2019. This review article presents a comprehensive analysis of the current data in relation to COVID-19 and its effect on pregnant women, including symptoms, disease severity and the risk of vertical transmission. We also review the recommended management of pregnant women with suspected or confirmed COVID-19 and the various pharmacological agents that are being investigated and may have a role in the treatment of this disease. At present, it does not appear that pregnant women are at increased risk of severe infection than the general population, although there are vulnerable groups within both the pregnant and nonpregnant populations, and clinicians should be cognizant of these high-risk groups and manage them accordingly. Approximately 85% of women will experience mild disease, 10% more severe disease and 5% critical disease. The most common reported symptoms are fever, cough, shortness of breath and diarrhea. Neither vaginal delivery nor cesarean section confers additional risks, and there is minimal risk of vertical transmission to the neonate from either mode of delivery. We acknowledge that the true effect of the virus on both maternal and fetal morbidity and mortality will only be evident over time. We also discuss the impact of social isolation can have on the mental health and well-being of both patients and colleagues, and as clinicians, we must be mindful of this and offer support as necessary.</t>
  </si>
  <si>
    <t>https://doi.org/10.1111/jog.14321</t>
  </si>
  <si>
    <t>Ryean GA, Purandare NC, McAuliffe FM, Hod M, Purandare CN.</t>
  </si>
  <si>
    <t>J Obstet Gynaecol Res</t>
  </si>
  <si>
    <t>10.1111/jog.14321</t>
  </si>
  <si>
    <t>Protecting hard-won gains for mothers and newborns in low-income and middle-income countries in the face of COVID-19: call for a service safety net</t>
  </si>
  <si>
    <t>https://doi.org/10.1136/bmjgh-2020-002754</t>
  </si>
  <si>
    <t>Graham WJ, Afolabi B, Benova L, Campbell OMR, Filippi V, Nakimuli A, Penn-Kekana L, Sharma G, Okomo U, Valongueiro S, Waiswa P, Ronsmans C.</t>
  </si>
  <si>
    <t>10.1136/bmjgh-2020-002754</t>
  </si>
  <si>
    <t>Anesthetic management for cesarean birth in pregnancy with the novel coronavirus (COVID-19)</t>
  </si>
  <si>
    <t>https://doi.org/10.1016/j.jclinane.2020.109921</t>
  </si>
  <si>
    <t>Yilmaz R, KiliÃ§ F, Arican Åž, HacibeyoÄŸlu G, SÃ¼slÃ¼ H, Koyuncu M, Tuncer Uzun S.</t>
  </si>
  <si>
    <t>10.1016/j.jclinane.2020.109921</t>
  </si>
  <si>
    <t>The role of pulmonary CT scans for children during the COVID-19 pandemic</t>
  </si>
  <si>
    <t>https://doi.org/10.1186/s12916-020-01647-1</t>
  </si>
  <si>
    <t>Sinha IP, Kaleem M.</t>
  </si>
  <si>
    <t>10.1186/s12916-020-01647-1</t>
  </si>
  <si>
    <t>Home Birth in the Era of COVID-19: Counseling and Preparation for Pregnant Persons Living with HIV</t>
  </si>
  <si>
    <t>With the coronavirus disease 2019 (COVID-19) pandemic in the United States, a majority of states have instituted "shelter-in-place" policies effectively quarantining individuals-including pregnant persons-in their homes. Given the concern for COVID-19 acquisition in health care settings, pregnant persons with high-risk pregnancies-such as persons living with HIV (PLHIV)-are increasingly investigating the option of a home birth. Although we strongly recommend hospital birth for PLHIV, we discuss our experience and recommendations for counseling and preparation of pregnant PLHIV who may be considering home birth or at risk for unintentional home birth due to the pandemic. We also discuss issues associated with implementing a risk mitigation strategy involving high-risk births occurring at home during a pandemic.
 KEY POINTS:
 · Coronavirus disease 2019 pandemic has increased interest in home birth. 
· Women living with HIV are pursuing home birth. 
· Safe planning is paramount for women living with HIV desiring home birth, despite recommending against the practice.</t>
  </si>
  <si>
    <t>https://doi.org/10.1055/s-0040-1712513</t>
  </si>
  <si>
    <t>Premkumar A, Cassimatis I, Berhie SH, Jao J, Cohn SE, Sutton SH, Condron B, Levesque J, Garcia PM, Miller ES, Yee LM.</t>
  </si>
  <si>
    <t>Am J Perinatol</t>
  </si>
  <si>
    <t>10.1055/s-0040-1712513</t>
  </si>
  <si>
    <t>Maternal and neonatal outcomes associated with COVID-19 infection: A systematic review</t>
  </si>
  <si>
    <t>Background: COVID-19 has created an extraordinary global health crisis. However, with limited understanding of the effects of COVID-19 during pregnancy, clinicians and patients are forced to make uninformed decisions.
Objectives: To systematically evaluate the literature and report the maternal and neonatal outcomes associated with COVID-19.
Search strategy: PubMed, MEDLINE, and EMBASE were searched from November 1st, 2019 and March 28th, 2020.
Selection criteria: Primary studies, reported in English, investigating COVID-19-positive pregnant women and reporting their pregnancy and neonatal outcomes.
Data collection and analysis: Data in relation to clinical presentation, investigation were maternal and neonatal outcomes were extracted and analysed using summary statistics. Hypothesis testing was performed to examine differences in time-to-delivery. Study quality was assessed using the ICROMS tool.
Main results: Of 73 identified articles, nine were eligible for inclusion (n = 92). 67.4% (62/92) of women were symptomatic at presentation. RT-PCR was inferior to CT-based diagnosis in 31.7% (26/79) of cases. Maternal mortality rate was 0% and only one patient required intensive care and ventilation. 63.8% (30/47) had preterm births, 61.1% (11/18) fetal distress and 80% (40/50) a Caesarean section. 76.92% (11/13) of neonates required NICU admission and 42.8% (40/50) had a low birth weight. There was one indeterminate case of potential vertical transmission. Mean time-to-delivery was 4.3±3.08 days (n = 12) with no difference in outcomes (p&gt;0.05).
Conclusions: COVID-19-positive pregnant women present with fewer symptoms than the general population and may be RT-PCR negative despite having signs of viral pneumonia. The incidence of preterm births, low birth weight, C-section, NICU admission appear higher than the general population.</t>
  </si>
  <si>
    <t>https://doi.org/10.1371/journal.pone.0234187</t>
  </si>
  <si>
    <t>Smith V, Seo D, Warty R, Payne O, Salih M, Chin KL, Ofori-Asenso R, Krishnan S, da Silva Costa F, Vollenhoven B, Wallace E.</t>
  </si>
  <si>
    <t>PLoS One</t>
  </si>
  <si>
    <t>10.1371/journal.pone.0234187</t>
  </si>
  <si>
    <t>Universal screening for SARS-CoV-2 in asymptomatic obstetric patients in Tokyo, Japan</t>
  </si>
  <si>
    <t>Asymptomatic transmission of SARS-CoV-2 is a major issue in healthcare settings, and management in perinatal wards requires particular caution. Located in central Tokyo as a tertiary center, Keio University Hospital implemented universal PCR testing on patients before admission starting April 6 2020, in response to a nosocomial outbreak of COVID-19. The present study reports a retrospective review of 52 obstetric patients universally tested for SARS-CoV-2 admitted to this hospital between April 6 and April 27, 2020.</t>
  </si>
  <si>
    <t>https://doi.org/10.1002/ijgo.13252</t>
  </si>
  <si>
    <t>Ochiai D, Kasuga Y, Iida M, Ikenoue S, Tanaka M.</t>
  </si>
  <si>
    <t>10.1002/ijgo.13252</t>
  </si>
  <si>
    <t>US</t>
  </si>
  <si>
    <t xml:space="preserve">Characteristics of recurrent positive RT-PCR findings of recovered patients from novel coronavirus pneumonia (COVID-19)9 in Wuhan, China: A retrospective study                                                                                                                                                                                                                                                                                                                                                                                                                                                                                                                                                                                                                                                                                                                                                                                                                                                                                                                                                                                                                                                                                                                                                                                                                                                                                                                                                                                                                                                                                                                                                                                                                                                                                                                                                                                                                                                                                                                 </t>
  </si>
  <si>
    <t>Inclusion criteria: Recovered patients from COVID-19</t>
  </si>
  <si>
    <t>Exclusion criteria: Non recovered patients from COVID-19_x000D_&lt;br&gt;Refused to attend in</t>
  </si>
  <si>
    <t>Viral nucleic acid test;</t>
  </si>
  <si>
    <t>http://www.chictr.org.cn/showproj.aspx?proj=54787</t>
  </si>
  <si>
    <t>yunnan CDC</t>
  </si>
  <si>
    <t>ChiCTR2000033580</t>
  </si>
  <si>
    <t>Case series:758;</t>
  </si>
  <si>
    <t>Biological: Tocilizumab</t>
  </si>
  <si>
    <t>Frequency of response;Length of time from level of care to step down level of care;Survival</t>
  </si>
  <si>
    <t>Change in weight child;Change in weight parents</t>
  </si>
  <si>
    <t>Contamination and Transmission of the SARS-CoV-2 Virus in Exposed, Confined and Community-based Infants: A Cross-sectional, Multicentre, Interventional Seroprevalence Study</t>
  </si>
  <si>
    <t>Diagnostic Test: Rapid detection test;Diagnostic Test: Nasopharyngeal swab;Diagnostic Test: Stool collection</t>
  </si>
  <si>
    <t>Assess the serological status/rate of past infections in the children of priority staff in the nursery during the containment period</t>
  </si>
  <si>
    <t>https://clinicaltrials.gov/show/NCT04413968</t>
  </si>
  <si>
    <t>NCT04413968</t>
  </si>
  <si>
    <t>Descriptive and Retrospective Analysis of Acute Myocarditis Associated With Pandemic COVID-19 in Children</t>
  </si>
  <si>
    <t>Acute myocarditis;Multi-systemic inflammatory syndrome;Kawasaki disease</t>
  </si>
  <si>
    <t>https://clinicaltrials.gov/show/NCT04420468</t>
  </si>
  <si>
    <t>NCT04420468</t>
  </si>
  <si>
    <t>Zinc Vitamin D and b12 Levels in the Covid-19 Positive Pregnant Women</t>
  </si>
  <si>
    <t>Other: Serum zinc, vitamin d vitamin b12 levels .</t>
  </si>
  <si>
    <t>Serum zinc, vitamin d vitamin b12 deficiency levels</t>
  </si>
  <si>
    <t>https://clinicaltrials.gov/show/NCT04407572</t>
  </si>
  <si>
    <t>NCT04407572</t>
  </si>
  <si>
    <t>Diagnostic Test: Diagnosis of SARS-Cov2 by RT-PCR and : IgG, Ig M serologies in the amniotoc fluid, the blood cord and the placenta</t>
  </si>
  <si>
    <t>Prognostic Factors in Pregnant Women With COVID-19</t>
  </si>
  <si>
    <t>Diagnostic Test: imaging, blood tests</t>
  </si>
  <si>
    <t>the factors affecting prognosis in pregnant women diagnosed with COVID-19</t>
  </si>
  <si>
    <t>https://clinicaltrials.gov/show/NCT04409249</t>
  </si>
  <si>
    <t>NCT04409249</t>
  </si>
  <si>
    <t>Evaluation of the Evolution of Pregnancies in the First Trimester Following a Medically Assisted Procreation (MAR) Management During a COVD-19 Pandemic Period</t>
  </si>
  <si>
    <t>Evaluation of the evolution of pregnancies in the first trimester following MAR management during a COVD-19 pandemic period</t>
  </si>
  <si>
    <t>https://clinicaltrials.gov/show/NCT04415359</t>
  </si>
  <si>
    <t>University Hospital, Strasbourg, France</t>
  </si>
  <si>
    <t>43 Years</t>
  </si>
  <si>
    <t>NCT04415359</t>
  </si>
  <si>
    <t>COVID-19 and Pregnancy Outcomes: a Portuguese Collaboration Study</t>
  </si>
  <si>
    <t>Diagnostic Test: RT PCR SARS-CoV-2</t>
  </si>
  <si>
    <t>SARS-CoV-2 Neonatal Infection</t>
  </si>
  <si>
    <t>https://clinicaltrials.gov/show/NCT04416373</t>
  </si>
  <si>
    <t>Portugal</t>
  </si>
  <si>
    <t>Universidade Nova de Lisboa</t>
  </si>
  <si>
    <t>55 Years</t>
  </si>
  <si>
    <t>NCT04416373</t>
  </si>
  <si>
    <t>COVID-19 and Obstetric Transmission</t>
  </si>
  <si>
    <t>Diagnostic Test: RT-PCR and antibody testing</t>
  </si>
  <si>
    <t>Presence of COVID-19 virus</t>
  </si>
  <si>
    <t>https://clinicaltrials.gov/show/NCT04418557</t>
  </si>
  <si>
    <t>University Hospitals Cleveland Medical Center</t>
  </si>
  <si>
    <t>NCT04418557</t>
  </si>
  <si>
    <t>Knowledge About Covid-19 Infection in Pregnant Ladies</t>
  </si>
  <si>
    <t>Other: Questionaire</t>
  </si>
  <si>
    <t>The number of pregnant women who have knowledge about covid-19</t>
  </si>
  <si>
    <t>https://clinicaltrials.gov/show/NCT04423692</t>
  </si>
  <si>
    <t>Aljazeera Hospital</t>
  </si>
  <si>
    <t>42 Years</t>
  </si>
  <si>
    <t>NCT04423692</t>
  </si>
  <si>
    <t>Part A:What is the rate of SARS-CoV2 RNA positive children aged 1-10 years and one parent in a population-based sample in Baden-WÃ¼rttemberg?What is the seroprevalence of SARS-CoV-2 antibodies in the collective mentioned under 1.Are there age subgroups within the children of 1 and 10 years of age regarding infection rate?Part B:A nasal/pharyngeal swab and a blood sample (2-3 ml blood) are taken from the child and the accompanying parent to determine SARS-CoV2 RNA in the nasal/pharyngeal swab and SARS-CoV2 antibodies in the blood. The result will be communicated to the participants afterwards.The participants will receive a questionnaire in which, among other things, their living situation, occupation, age and chronic illness will be assessed. Parents' chronic illnesses will be asked. Concerning the children, chronic illnesses, attendance of day-care centers, kindergarten, elementary school, since when the children have been in home care, or whether they have continued to attend KITAs or kindergartens or after-school care as part of emergency care, and whether there has been contact with a person with proven COVID-19 infection or whether SARS-CoV2 has already been detected in the participants themselves. Health problems (fever, cough, "cold", diarrhoea) current or in the last 4 weeks are asked for children and the participating parent.What is the seroprevalence of SARS-CoV-2 antibodies in children and adolescents compared to adults from the same household with at least one index patient with a proven SARS-CoV-2 infection (positive PCR test) with or without COVID-19 disease?Are there age-dependent subgroups within the children and adolescents aged 0 and 17 years with regard to the infection and disease rate?Is the circulating ACE2 serum concentration as a biomarker associated with SARS-CoV-2 infection with or without COVID-19 disease or its severity?</t>
  </si>
  <si>
    <t>Goals:Prospective surveillance of all hospitalized pediatric COVID-19 Patients in GermanyAnalysis of clinical courses, needed interventions, risk factors real-time updates via the DGPI Homepage</t>
  </si>
  <si>
    <t>Rate of influenza vaccination in women giving birth at greater than 20 weeks gestationData extracted from medical record system and validated with batch number of actual vaccination[Birth of baby]</t>
  </si>
  <si>
    <t>-To describe the clinical presentation (symptoms) of pregnant women who tested positive on SARS-CoV-2-To describe the clinical course of COVID-19 infection during pregnancy</t>
  </si>
  <si>
    <t>Main Objective: 1.	To assess the effect of HCQ in reducing maternal viral load  2.	To asses the efficacy of HCQ to prevent incident SARS-CoV-2 infection;Secondary Objective: 1.	To determine the impact of HCQ on the clinical course and duration of the COVID-19 disease 2.	To evaluate the effect of HCQ in avoiding the development of the COVID-19 disease in asymptomatic-infected women3.	To determine the safety and tolerability of HCQ in pregnant women 4.	To describe the clinical presentation of SARS-CoV-2 and the effects on pregnancy outcomes 5.	To determine the risk of vertical transmission (intra-utero and intra-partum) of SARS-CoV-2;Primary end point(s): - The mean reduction in viral load at day 14 after recruitment among those women infected by SARS-CoV-2, in the ITT and ATP cohorts, adjusted by age, gravidity, region(municipality) and other variables associated with the prevalence and viral load of SARS-CoV-2 infection. - The comparison of the proportion of pregnant women who were close contacts of confirmed cases of SARS-CoV-2 infection, with a positive PCR for the infection at day 14, in the ITT and ATP cohorts, adjusted by adjusted by age, gravidity, region(municipality) and other variables associated with the prevalence of SARS-CoV-2 infection.;Timepoint(s) of evaluation of this end point: Day 14 after treatment initiation</t>
  </si>
  <si>
    <t xml:space="preserve">                1. Confirmed SARS-CoV-2 infection in women in pregnancy or their neonates, measured using routine clinical data from 01/01/2020 to 31/03/2021                2. Suspected SARS-CoV-2 (defined as woman self-isolating for suspected COVID-19 with symptoms, symptoms will be recorded) measured using routine clinical data from 01/01/2020 to 31/03/2021            </t>
  </si>
  <si>
    <t>1.	Date of ECMO discontinuation2.	Date of invasive mechanical ventilation discontinuation3.	Date of ICU Discharge4.	Date of Hospital Discharge5.	Mortality at 28 days6.	Main cause of death</t>
  </si>
  <si>
    <t>Control groups and intervention groups will be compared in relation to the prognosis (time of mechanical ventilation, ICU admission and mortality in 60 days between groups). Variables with normal distribution will be described as mean Â± standard deviation and variables with non-normal distribution as median and interquartile range. Comparisons of continuous variables between the two groups will be performed using Student's t test for data with normal distribution and Mann-Whitney test for non-normal data. For the comparative analysis of categorical variables, the Chi-Square tests will be used. For comparisons of variables between groups by sessions, the mixed model of analysis of repeated measures over time with adjustment for Tukey will be used. Univariate and multivariate linear regression will be used for association with mechanical ventilation time and 60-day survival.In all tests performed, the significance level of 5% will be considered.</t>
  </si>
  <si>
    <t xml:space="preserve">Temporal improvement in inflammatory biomarkers and organ dysfunction scores during ICU admission, measured by the daily reduction in 10% of biomarkers in plasma and respiratory secretions, per day for 14 days </t>
  </si>
  <si>
    <t>Evaluate patient's health condition after 15 days. The primary outcome is based on six possible patient's health conditions whithin 15 days:;Patient at home;Patient in hospital, without oxygen;Patient in hospital, with oxygen;Patient in hospital with non-invasive ventilation or high flow cannula;Patient in mechanical ventilation;Death</t>
  </si>
  <si>
    <t xml:space="preserve">_x000D_        Inclusion Criteria:_x000D__x000D_        Age ranging from 3 to 10 years old_x000D__x000D_          -  Children attending to school in Nice_x000D__x000D_          -  Informed consent_x000D__x000D_          -  French insurance subscribed_x000D__x000D_        Exclusion Criteria:_x000D__x000D_          -  Refusal to participate from the parents or the child_x000D__x000D_          -  Bleeding disorders_x000D_      </t>
  </si>
  <si>
    <t xml:space="preserve">_x000D_        Inclusion Criteria:_x000D__x000D_          -  Age &gt;=1 year (as children &lt;1 year may not be able to take oral probiotics)_x000D__x000D_          -  Household contact of someone diagnosed with COVID-19_x000D__x000D_          -  Willingness to stop taking other probiotics or to not take any other probiotic while_x000D_             on LGG/placebo (taking a probiotic at the time of screening will not be considered a_x000D_             reason for exclusion. However, subjects will be asked to stop taking their probiotic_x000D_             if they enroll on the study)._x000D__x000D_          -  Access to e-mail/internet to complete electronic consent via REDCap_x000D__x000D_        Exclusion Criteria:_x000D__x000D_          -  Symptoms of COVID-19 at enrollment, including:_x000D__x000D_               -  Fever_x000D__x000D_               -  Respiratory symptoms_x000D__x000D_               -  GI symptoms_x000D__x000D_               -  Anosmia_x000D__x000D_               -  Ageusia -&gt;7 days since original patient associated with household contact was_x000D_                  diagnosed with COVID-19_x000D__x000D_          -  Taking hydroxychloroquine or remdesevir for any reason (as this would have the_x000D_             potential to decrease the expected rate of COVID-19 in this population and affect our_x000D_             power and sample size calculations)_x000D__x000D_          -  Enrolled in a COVID-19 prophylaxis study (as this would have the potential to decrease_x000D_             the expected rate of COVID-19 in this population and affect our power and sample size_x000D_             calculations)_x000D__x000D_          -  Any medical condition that would prevent taking oral probiotics or increase risks_x000D_             associated with probiotics including but not limited to:_x000D__x000D_               -  Inability to swallow/aspiration risk and no other methods of delivery (e.g., no_x000D_                  G/J tube)_x000D__x000D_               -  Increased infection risk due to immunosuppression due to:_x000D__x000D_                    -  Chronic immunosuppressive medication_x000D__x000D_                    -  Prior organ or hematopoietic stem cell transplant_x000D__x000D_                    -  Known neutropenia (ANC &lt;500 cells/ul)_x000D__x000D_                    -  HIV and CD4 &lt;200 cells/ul_x000D__x000D_               -  Increased infection risk due to endovascular due to:_x000D__x000D_                    -  Rheumatic heart disease_x000D__x000D_                    -  Congenital heart defect,_x000D__x000D_                    -  Mechanical heart valves_x000D__x000D_                    -  Endocarditis_x000D__x000D_                    -  Endovascular grafts_x000D__x000D_                    -  Permanent endovascular devices such as permanent (not short-term)_x000D_                       hemodialysis catheters, pacemakers, or defibrillators_x000D__x000D_               -  Increased infection risk due to mucosal gastrointestinal due to:_x000D__x000D_                    -  Gastroesophageal or intestinal injury, including active bleeding_x000D_      </t>
  </si>
  <si>
    <t xml:space="preserve">_x000D_        Inclusion Criteria:_x000D__x000D_          -  ICU admission for pneumonia complicated by respiratory failure._x000D__x000D_          -  RT-PCR (or equivalent) confirmed COVID-19 infection._x000D__x000D_          -  Intubated and on mechanical ventilation within 48 hours of initiation of mechanical_x000D_             ventilation._x000D__x000D_          -  Age = 3 years of age._x000D__x000D_        Exclusion Criteria:_x000D__x000D_          -  Allergy or known intolerance to Pulmozyme or Chinese Hamster Ovary cell products_x000D__x000D_          -  History of moderate to severe asthma, cystic fibrosis, or severe COPD (baseline FEV1 =_x000D_             40% predicted)_x000D__x000D_          -  Active malignancy other than basal cell melanoma or in situ breast cancer_x000D__x000D_          -  Unstable angina_x000D__x000D_          -  Chronic liver disease as judged by the investigator that would pose significant risk_x000D_             to participation_x000D__x000D_          -  Chronic renal disease as judged by the investigator that would pose significant risk_x000D_             to participation_x000D__x000D_          -  Patients unable to provide informed consent or who do not have a healthcare proxy to_x000D_             provide consent_x000D__x000D_          -  Patients are eligible for enrollment if they are already enrolled in another_x000D_             interventional study that does not involved inhaled medications_x000D__x000D_          -  Pregnant or breastfeeding_x000D__x000D_          -  Use of extracorporeal membrane oxygenation (ECMO)_x000D__x000D_          -  Prisoner status_x000D_      </t>
  </si>
  <si>
    <t xml:space="preserve">_x000D_        Inclusion Criteria:_x000D__x000D_          -  All potential volunteers invited to participate in the study._x000D__x000D_        Exclusion Criteria:_x000D__x000D_          -  All potential eligible participants, but who do not show interest in participating in_x000D_             the study._x000D_      </t>
  </si>
  <si>
    <t xml:space="preserve">_x000D_        Inclusion Criteria:_x000D__x000D_          -  Patients of any age and gender, including minors and pregnant women._x000D__x000D_          -  Hospital admission with diagnosis of COVID-19 according to clinical and_x000D_             microbiological criteria established by the Health Authorities and clinical practice_x000D_             (these may be modified based on the "Technical Document. Clinical management of_x000D_             COVID-19: hospital care" of the Ministry of Health)._x000D__x000D_          -  Patients receiving any specific treatment for COVID-19 disease (according to the_x000D_             "Technical Document. Clinical management of COVID-19: medical treatment" of the_x000D_             Ministry of Health, and "Available treatments for the management of respiratory_x000D_             infection by SARS-CoV-2" of the AEMPS)._x000D__x000D_          -  Patients admitted but not receiving specific treatment for COVID-19 disease_x000D__x000D_        Exclusion Criteria:_x000D__x000D_          -  Patients who do not wish to give informed consent once requested._x000D_      </t>
  </si>
  <si>
    <t xml:space="preserve">_x000D_        Healthy children of healthcare professionals._x000D__x000D_        Exclusion Criteria:_x000D__x000D_        Not currently receiving antibiotics, not admitted to hospital within the last seven days,_x000D_        not receiving immunosuppressive drugs and never diagnosed with a malignancy._x000D_      </t>
  </si>
  <si>
    <t xml:space="preserve">_x000D_        Inclusion Criteria:_x000D__x000D_          -  Subjects must have an active cancer diagnosis or have completed therapy within 12_x000D_             months of initiation of protocol specified therapy. This includes:_x000D__x000D_          -  Subjects with a new cancer diagnosis who have not yet initiated cancer therapy_x000D__x000D_          -  Subjects on active or have recently completed cancer-directed therapy including_x000D_             chemotherapy, radiation therapy, immunotherapy or hormonal therapy amongst others_x000D__x000D_          -  Subjects on any investigational therapy for cancer or COVID-19 are eligible._x000D_             Investigators are reminded to check whether the other investigational study(s) the_x000D_             patient is participating on specifically exclude tocilizumab and to adjudicate best_x000D_             clinical management decision for the specific patient_x000D__x000D_          -  Subjects who have undergone hematopoietic stem cell transplant within the past 12_x000D_             months, or are continued on graft versus host disease (GVHD) therapy, are also_x000D_             eligible_x000D__x000D_          -  COVID-19 Diagnosis: Patients hospitalized with COVID-19 pneumonia confirmed by:_x000D__x000D_               1. Radiographic findings concerning for COVID-19 pneumonia AND_x000D__x000D_               2. Confirmatory SARS-CoV2 positive result using any testing assay, or (with or_x000D_                  without a confirmatory test) with suspicion of COVID-19 disease owing to_x000D_                  belonging to a high-risk demographic group or living and/or working in high-risk_x000D_                  settings or with known exposure AND_x000D__x000D_               3. Oxygen saturation (SpO2) on room air =&lt; 93% or PaO2/FiO2 &lt; 300 mmHg_x000D__x000D_          -  Age &gt;= 2 years_x000D__x000D_          -  Adequate organ function:_x000D__x000D_          -  Aspartate aminotransferase (AST) and alanine aminotransferase (ALT) &lt; 10 x upper limit_x000D_             of normal_x000D__x000D_          -  Patients with low blood counts attributable to cancer therapy or underlying malignancy_x000D_             are eligible_x000D__x000D_          -  Patients may be on other therapies for COVID-19 including investigational and not_x000D_             limited to corticosteroids, azithromycin, chloroquine, hydroxychloroquine_x000D__x000D_               -  For patients already enrolled on other investigational studies for COVID-19,_x000D_                  study investigators should verify that co-enrollment on this study is permissible_x000D_                  as per the eligibility of the other study_x000D__x000D_          -  Human immunodeficiency virus (HIV)-infected patients are eligible for this trial_x000D_             unless they have opportunistic complications of acquired immunodeficiency syndrome_x000D_             (AIDS) other than the cancer they have_x000D__x000D_          -  For patients with evidence of chronic hepatitis B virus (HBV) infection, the HBV viral_x000D_             load should be on suppressive therapy, if indicated_x000D__x000D_          -  Patients with a history of hepatitis C virus (HCV) infection should be on treatment if_x000D_             indicated_x000D__x000D_          -  The effects of tocilizumab on the developing human fetus are unknown_x000D__x000D_          -  Pregnancy: Based on animal data, may cause fetal harm. Tocilizumab may be given if in_x000D_             the physician's judgment the patient's life is threatened without potential effective_x000D_             therapy_x000D__x000D_          -  Women of childbearing potential must agree to use birth control or remain abstinent_x000D_             for the duration of the study and for at least 28 days following the last dose of_x000D_             tocilizumab_x000D__x000D_          -  Nursing mothers: Discontinue drug or nursing taking into consideration importance of_x000D_             drug to mother_x000D__x000D_          -  Men must agree to remain abstinent (refrain from heterosexual intercourse) or use a_x000D_             condom, and agreement to refrain from donating sperm, for the duration of the study_x000D_             and for at least 28 days following the last dose of tocilizumab_x000D__x000D_          -  Ability to understand and the willingness to sign a written informed consent document._x000D_             Participants with impaired decision-making capacity (IDMC) who have a_x000D_             legally-authorized representative (LAR) and/or family member available will also be_x000D_             eligible_x000D__x000D_        Exclusion Criteria:_x000D__x000D_          -  Prior or concurrent utilization of IL-6 specific targeting strategies for treatment of_x000D_             COVID-19 that showed no benefit after maximum dosing; (patients who have only received_x000D_             1 prior dose and there was evidence of potential benefit may be eligible)_x000D__x000D_          -  This includes siltuximab, tocilizumab, and sarilumab_x000D__x000D_          -  Known hypersensitivity or history of severe allergic reaction to tocilizumab or other_x000D_             monoclonal antibodies_x000D__x000D_          -  Any serious medical condition or active uncontrolled infections (besides COVID-19)_x000D_             that, in the investigator's judgement, preclude the subject's safe participation in_x000D_             the study_x000D__x000D_          -  Examples: Active tuberculosis (TB) infection_x000D__x000D_          -  Active diverticulitis because of severe flairs in disease leading risk of bowel_x000D_             perforation_x000D__x000D_          -  Patients in whom, in the opinion of the treating physician, progression to death is_x000D_             imminent and inevitable within the next 24 hours, irrespective of the provision of_x000D_             treatments, will be excluded from the study_x000D__x000D_          -  Patients receiving or planning to receive any investigational agents other than_x000D_             tocilizumab are ineligible for this study, with the following exceptions:_x000D__x000D_          -  Investigational agents directed at a patient's underlying cancer are allowed._x000D__x000D_          -  Investigational SARS-CoV-2 anti-viral agents_x000D__x000D_          -  Convalescent serum directed at COVID-19 disease_x000D_      </t>
  </si>
  <si>
    <t xml:space="preserve">_x000D_        -  INCLUSION CRITERIA_x000D__x000D_          -  FOR Cohort 1 (Existing NIH Clinical Center Patient/Participants invited to participate_x000D_             by their NIH study team) and Cohort 2 (Individuals recruited through NIH Occupational_x000D_             Medicine Services (OMS) invited to participate by OMS)_x000D__x000D_          -  Positive test for SARS-CoV-2 virus infection_x000D__x000D_          -  Weight greater than or equal to 10 kg_x000D__x000D_          -  Age greater than or equal to 3 years old_x000D__x000D_        EXCLUSION CRITERIA:_x000D__x000D_        -Individuals invited to participate for whom we cannot consent for participation in a_x000D_        language offered by our existing interpretation service._x000D_      </t>
  </si>
  <si>
    <t xml:space="preserve">_x000D_        Inclusion Criteria:_x000D__x000D_          -  Male or female over 18 years of age at the time of enrollment_x000D__x000D_          -  COVID-19 test positive patients with mild-moderate symptoms including fever &gt;37.50 F_x000D__x000D_          -  Consecutive consenting staff at ICU, ER and COVID-19 unit that have never been_x000D_             diagnosed with COVID-19_x000D__x000D_        Exclusion Criteria:_x000D__x000D_          -  Exclusion criteria:_x000D__x000D_          -  Hepatic cirrhosis or active hepatitis B or C_x000D__x000D_          -  Severe renal disease_x000D__x000D_          -  Hospitalized for severe symptoms of COVID-19 (ARDS), on mechanical ventilation or ECMO_x000D__x000D_          -  Contraindication to HCQ_x000D__x000D_          -  Using HCQ for some other condition (i.e. SLE, rheumatoid arthritis)_x000D__x000D_          -  Pregnant or breast feeding_x000D__x000D_          -  Known history of long QT syndrome (QTc &gt;500 ms on electrocardiogram)_x000D__x000D_          -  Seizure disorder_x000D__x000D_          -  Body weight &lt;50kg_x000D__x000D_          -  Psoriasis_x000D__x000D_          -  Unwilling to provide informed consent_x000D_      </t>
  </si>
  <si>
    <t xml:space="preserve">_x000D_        Inclusion Criteria:_x000D__x000D_          -  Between 1 month and 18 years of age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1. Confirmed infection: Child who tested positive for COVID-19 and is no more than_x000D_                  96 hours after onset of symptoms (and within 120 hours at the time of receipt of_x000D_                  plasma)._x000D__x000D_               2. High-risk exposure: Susceptible child who was not previously infected or_x000D_                  otherwise immune to SARS-CoV-2 and exposed within 96 hours prior to enrollment_x000D_                  (and within 120 hours at the time of receipt of plasma). Both criteria below_x000D_                  should be met: A household member or daycare center (same room) exposure to a_x000D_                  person with [confirmed SARS-CoV-2 OR with clinically compatible disease in_x000D_                  regions with widespread ongoing transmission] and a negative for SARS-CoV-2_x000D_                  (nasopharyngeal swab)_x000D__x000D_          -  Subject is judged by the investigator to have the initiative and means to be compliant_x000D_             with the protocol._x000D__x000D_          -  Subjects or their legal representatives must have the ability to read, understand, and_x000D_             provide written informed consent for the initiation of any study related procedures._x000D__x000D_        Exclusion Criteria:_x000D__x000D_          -  History of severe reactions (e.g. anaphylaxis) to transfusion of blood products._x000D_             Subjects with minor reactions such as fever, itching, chills, etc. that resolve_x000D_             spontaneously or respond to pre-medications, and that do not represent more_x000D_             significant allergic reactions will not be excluded._x000D__x000D_          -  Inability to complete therapy with the study product within the stipulated time frame_x000D_             outlined above_x000D__x000D_          -  Female subjects in child-bearing age with a positive pregnancy test, breastfeeding, or_x000D_             planning to become pregnant/breastfeed during the study period._x000D__x000D_          -  Subject / caregiver deemed by the study team to be non-compliant with the study_x000D_             protocol_x000D_      </t>
  </si>
  <si>
    <t xml:space="preserve">_x000D_        Inclusion Criteria:_x000D__x000D_          -  Children between 4 - 18 years._x000D__x000D_          -  Living in The Netherlands._x000D__x000D_        Exclusion Criteria:_x000D__x000D_          -  No signed informed consent by relevant parties (parents of children aged below 12_x000D_             years, parents and or children aged between 12 and 16 years, or children aged 16 years_x000D_             and older)_x000D_      </t>
  </si>
  <si>
    <t xml:space="preserve">_x000D_        Inclusion Criteria:_x000D__x000D_        Population 1 :_x000D__x000D_          -  Children of priority staff welcomed in the crÃ¨che during the period of confinement,_x000D_             i.e. from 15 March to 9 May, regardless of the length of time they are in the crÃ¨che_x000D_             during this period and their "symptomatic or not" status during this period or on the_x000D_             day of inclusion._x000D__x000D_          -  Consent of the holders of parental authority_x000D__x000D_          -  Affiliated to a social security system or entitled person_x000D__x000D_        Population 2 :_x000D__x000D_          -  Nursery staff, regardless of their status/occupation and having had contact with the_x000D_             children during the period of confinement regardless of how long they have been in the_x000D_             nursery during this period and their "symptomatic or not" status during this period or_x000D_             on the day of inclusion._x000D__x000D_          -  Consent to participate_x000D__x000D_          -  Affiliated to a social security system or entitled person_x000D__x000D_        Population 3 :_x000D__x000D_          -  Hospital staff not exposed to patients and/or children, with or without children in_x000D_             day care, working in the bacteriology, biochemistry and biological haematology_x000D_             laboratories or in an administrative department of the participating hospitals._x000D__x000D_          -  Affiliated to a social security system or entitled person_x000D__x000D_        Exclusion Criteria:_x000D__x000D_        Population 1 :_x000D__x000D_          -  Refusal to sign consent by parents_x000D__x000D_          -  Clinical condition requiring urgent medical assessment (attending physician or_x000D_             transfer to paediatric emergency)_x000D__x000D_        Population 2 and 3 :_x000D__x000D_          -  Refusal to sign consent for staff_x000D__x000D_          -  Clinical condition requiring urgent medical evaluation_x000D_      </t>
  </si>
  <si>
    <t xml:space="preserve">_x000D_        Inclusion Criteria:_x000D__x000D_          -  Children &lt; 18 years old_x000D__x000D_          -  Admitted in French pediatric wards_x000D__x000D_          -  With a confirmed COVID-19 infection. ( on Nasal and pharyngeal swab specimens or blood_x000D_             samples tested positive for 2019-nCoV nucleic acid using real-time_x000D_             reverse-transcriptase polymerase-chain-reaction (RT- PCR) assay; or on typical chest_x000D_             CT signs_x000D__x000D_        Exclusion Criteria:_x000D__x000D_          -  Expressed refusal to participate_x000D_      </t>
  </si>
  <si>
    <t xml:space="preserve">_x000D_        Inclusion Criteria:_x000D__x000D_          -  COVID-19 suspected cases (by whatever definition)_x000D__x000D_          -  COVID-19 confirmed cases (based on PCR or serum specific IgM and IgG antibody of novel_x000D_             coronavirus; serum specific IgG of novel coronavirus from negative to positive or 4_x000D_             times higher in convalescence than in acute phase)_x000D__x000D_          -  &lt;/=21years of age_x000D__x000D_        Exclusion Criteria:_x000D__x000D_          -  COVID-19 suspected cases should not be SARSCoV-2, Influenza or RSV positive_x000D_      </t>
  </si>
  <si>
    <t xml:space="preserve">_x000D_        Inclusion Criteria:_x000D__x000D_          -  Infants born to mothers with Covid-19 infection_x000D__x000D_        Exclusion Criteria:_x000D__x000D_          -  If PCR values of mother negative, even though the clinic is preferable for Covid-19,_x000D_             the infant will not be recruited._x000D_      </t>
  </si>
  <si>
    <t xml:space="preserve">_x000D_        Inclusion Criteria:_x000D__x000D_          -  Immunocompromised patient followed at UCLA Health_x000D__x000D_          -  Immunocompromised patient &gt;1 day old to &lt;60 years of age_x000D__x000D_          -  Patient with a diagnosis of breast, lung, or colorectal cancers, lymphoma,_x000D_             acute/chronic leukemia, multiple myeloma, or other solid tumors and are receiving_x000D_             chemotherapy_x000D__x000D_          -  Patients who have received a hematopoietic stem cell transplantation within the last_x000D_             year_x000D__x000D_          -  Patients who have received a solid organ transplantation within the last year_x000D__x000D_        Exclusion Criteria:_x000D__x000D_          -  Immunocompromised patients with positive SARS-CoV-2 test prior to study enrollment_x000D_      </t>
  </si>
  <si>
    <t xml:space="preserve">_x000D_        Inclusion Criteria:_x000D__x000D_          -  Children under 15 years of age_x000D__x000D_          -  Prescription of a PCR-Sars-CoV-2_x000D__x000D_          -  VIGIL information note given to parents_x000D__x000D_        Exclusion Criteria:_x000D__x000D_          -  Refusal to participate by the patient, family member or legal representative_x000D_             (depending on the situation)_x000D_      </t>
  </si>
  <si>
    <t xml:space="preserve">_x000D_        Inclusion Criteria:_x000D__x000D_          -  Age &lt; 18 years_x000D__x000D_          -  Admitted to PICU from April 2020_x000D__x000D_          -  Presented with an acute myocarditis, fever and shock with a possible COVID-19_x000D_             infection_x000D__x000D_        Exclusion Criteria:_x000D__x000D_          -  Age = 18 years_x000D__x000D_          -  Other etiologies of acute myocarditis than the COVID-19_x000D__x000D_          -  Opposition expressed by the holders of parental authority_x000D_      </t>
  </si>
  <si>
    <t xml:space="preserve">_x000D_        Inclusion Criteria:_x000D__x000D_          -  pregnant woman_x000D__x000D_          -  diagnosed with Sars Cov-2 during pregnancy_x000D__x000D_          -  singleton or twin pregnancy_x000D__x000D_          -  informed consent_x000D__x000D_        Exclusion Criteria:_x000D__x000D_          -  virological or serological samples not done the day of delivery_x000D_      </t>
  </si>
  <si>
    <t xml:space="preserve">_x000D_        Inclusion Criteria:_x000D__x000D_          -  covid-19 positive pregnant women_x000D__x000D_          -  under 18 or more than 45 years old_x000D__x000D_        Exclusion Criteria:_x000D__x000D_          -  vitamin D , Vitamin B12 or Zinc supplement use_x000D__x000D_          -  Multivitamine use_x000D__x000D_          -  have taken vitamin supplements in the past 3 months_x000D__x000D_          -  use of medicines for vitamin deficiency_x000D__x000D_          -  having metabolic disease covid-19 negative pregnant women_x000D_      </t>
  </si>
  <si>
    <t xml:space="preserve">_x000D_        Inclusion Criteria:_x000D__x000D_          -  Pregnant Patient with COVID-19_x000D__x000D_        Exclusion Criteria:_x000D__x000D_          -  Those with known sexual dysfunction disorder_x000D_      </t>
  </si>
  <si>
    <t xml:space="preserve">_x000D_        Inclusion Criteria:_x000D__x000D_          -  Pregnant patients with COVID-19_x000D__x000D_        Exclusion Criteria:_x000D__x000D_          -  Patient giving Preterm Labor_x000D_      </t>
  </si>
  <si>
    <t xml:space="preserve">_x000D_        Inclusion Criteria:_x000D__x000D_          -  Pregnant women with COVID-19_x000D__x000D_        Exclusion Criteria:_x000D__x000D_        - Having a chronic disease that raises D-dimer levels_x000D_      </t>
  </si>
  <si>
    <t xml:space="preserve">_x000D_        Inclusion Criteria:_x000D__x000D_          -  All pregnant women SARS-Cov-2 positive during the pregnancy_x000D__x000D_          -  Informed consent obtained_x000D__x000D_          -  18 years to 48 years_x000D__x000D_        Exclusion Criteria:_x000D__x000D_          -  Pregnant women without SARS-Cov-2 infection ( PCR test and or serologies negatives)_x000D__x000D_          -  curatorship patients._x000D__x000D_          -  Refusal to participate to the study_x000D_      </t>
  </si>
  <si>
    <t xml:space="preserve">_x000D_        Inclusion Criteria:_x000D__x000D_          -  Being pregnant with a diagnosis of COVID-19 between the ages of 18-45_x000D__x000D_        Exclusion Criteria:_x000D__x000D_          -  Suspected COVID-19 diagnosis_x000D_      </t>
  </si>
  <si>
    <t xml:space="preserve">_x000D_        Inclusion Criteria:_x000D__x000D_          -  Presenting with fever (=37.5ÂºC) and/or one mild symptom suggestive of COVID-19 disease_x000D_             (cough, dyspnoea, chills, odynophagia, diarrhoea, muscle pain, anosmia, taste_x000D_             disorder, headache) OR contact of a SARS-CoV-2 confirmed or suspected case in the past_x000D_             14 days_x000D__x000D_          -  More than 12 weeks of gestation (dated by ultrasonography)_x000D__x000D_          -  Agreement to deliver in the study hospitals_x000D__x000D_        Exclusion Criteria:_x000D__x000D_          -  Known hypersensitivity to HCQ or other 4-aminoquinoline compounds_x000D__x000D_          -  History of retinopathy of any aetiology_x000D__x000D_          -  Concomitant use of digoxin, cyclosporine, cimetidine_x000D__x000D_          -  Known liver disease_x000D__x000D_          -  Clinical history of cardiac pathology including known long QT syndrome_x000D__x000D_          -  Unable to cooperate with the requirements of the study_x000D__x000D_          -  Participating in other intervention studies_x000D__x000D_          -  Delivery onset (characterized by painful uterine contractions and variable changes of_x000D_             the cervix, including some degree of effacement and slower progression of dilatation_x000D_             up to 5 cm for first and subsequent labours)_x000D_      </t>
  </si>
  <si>
    <t xml:space="preserve">_x000D_        Inclusion Criteria:_x000D__x000D_          -  Asymptomatic pregnant women who will give birth in this clinic, dilatation and_x000D_             curettage due to missed abortion, cerclage due to cervical insufficiency, medical_x000D_             evacuation due to fetal anomaly, and routine PCR test taken for service for some_x000D_             treatments._x000D__x000D_        Exclusion Criteria:_x000D__x000D_          -  Having any COVID-19 infection symptoms (fever, cough, weakness, shortness of breath,_x000D_             sore throat, etc.)_x000D_      </t>
  </si>
  <si>
    <t xml:space="preserve">_x000D_        Inclusion Criteria:_x000D__x000D_          -  Patient included in a Medically Assisted Procreation (MAR) protocol aged between 18_x000D_             and 43 years of age_x000D__x000D_          -  Patient who has already signed a consent to management_x000D__x000D_        Exclusion Criteria:_x000D__x000D_          -  Patient who expressed opposition to participating in the study_x000D_      </t>
  </si>
  <si>
    <t xml:space="preserve">_x000D_        Inclusion Criteria: Pregnant women infected with Sars-Cov-2. Delivery at Portuguese_x000D_        maternities._x000D__x000D_        Exclusion Criteria: RT PCR SARS-CoV-2 negative._x000D__x000D_        -_x000D_      </t>
  </si>
  <si>
    <t xml:space="preserve">_x000D_        Inclusion Criteria:_x000D__x000D_          -  COVID-19 infection at any time of the pregnancy, or presumed case by symptoms and_x000D_             direct contact with a positive case_x000D__x000D_          -  Pregnancy documented by ultrasound_x000D__x000D_        Exclusion Criteria:_x000D__x000D_          -  COVID-19 infection before or after pregnancy_x000D__x000D_          -  Person under investigation, but not a presumed or known positive case_x000D_      </t>
  </si>
  <si>
    <t xml:space="preserve">_x000D_        Inclusion Criteria:_x000D__x000D_          -  pregnant women_x000D__x000D_        Exclusion Criteria:_x000D__x000D_          -  non pregnant women_x000D_      </t>
  </si>
  <si>
    <t xml:space="preserve">ENROLLMENT DATE </t>
  </si>
  <si>
    <t>Abstract Introduction In general SARS-CoV-2-infection during pregnancy is not considered to be an increased risk for severe maternal outcomes, but has been associated with an increased risk for fetal distress. So far, there is no direct evidence of intrauterine vertical transmission and the mechanisms leading to the adverse outcomes are not well understood Results An asymptomatic pregnant woman with preterm fetal distress during the COVID19 pandemic was included. We obtained multiple maternal, placental and neonatal swabs, which showed a median viral load in maternal blood, urine, oropharynx, fornix posterior over a period of 6 days was 5.0 log copies /mL. The maternal side of the placenta had a viral load of 4.42 log copies /mL, while the fetal side had 7.15 log copies /mL. Maternal breast milk, feces and all neonatal samples tested negative. Serology of immunoglobulins against SARS-CoV-2 was tested positive in maternal blood, but negative in umbilical cord and neonatal blood. Pathological examination of the placenta included immunohistochemical investigation against SARS-CoV-2 antigen expression in combination with SARS-CoV-2 RNone available in situ hybridization and transmission electron microscopy. It showed the presence of SARS-CoV-2 particles with generalized inflammation characterized by histiocytic intervillositis with diffuse perivillous fibrin depositions with damage to the syncytiotrophoblasts. Discussion Placental infection by SARS-CoV-2 lead to fibrin depositions hampering fetal-maternal gas exchange most likely resulted in fetal distress necessitating a premature emergency caesarean section. Postpartum, the neonate showed a clinical presentation resembling a pediatric inflammatory multisystem syndrome including coronary artery ectasia, most likely associated with SARS-CoV-2 (PIMS-TS) for which admittance and care on the Neonatal Intensive Care unit (NICU) was required, despite being negative for SARS-CoV-2. This highlights the need for awareness of adverse fetal and neonatal outcomes during the current COVID-19 pandemic, especially considering that the majority of pregnant women appear asymptomatic.</t>
  </si>
  <si>
    <t>We aimed to summarize reliable medical evidence by the meta-analysis of all published retrospective studies that examined data based on the detection of severe acute respiratory syndrome coronavirus 2 (SARS-CoV-2) by clinical symptoms, molecular (RT-PCR) diagnosis and characteristic CT imaging features in pregnant women. MEDLINE PubMed, SCOPUS, ISI Web of Science, Clinical Key, and CINone availableHL databases were used to select the studies. Then, 384 articles were received, including the studies until 01/MAY/2020. As a result of the full-text evaluation, 12 retrospective articles covering all the data related were selected. A total of 181 pregnant cases with SARS?CoV?2 infections were included in the meta-analysis within the scope of these articles. According to the results, the incidence of fever was 38.1% (95% CI: 14.2-65%), and cough was 22% (95% CI: 10.8-35.2%) among all clinical features of pregnant cases with SARS?CoV-2 infection. So, fever and cough are the most common symptoms in pregnant cases with SARS?CoV?2 infection, and 91.8% (95% CI: 76.7-99.9%) of RT-PCR results are positive. Moreover, abnormal CT incidence is 97.9% (95% CI: 94.2-99.9%) positive. No case was death. However, as this virus spreads globally, it should not be overlooked that the incidence will increase in pregnant women and may be in the risky group. RT-PCR and CT can be used together in an accurate and safe diagnosis. In conclusion, these findings will provide important guidance for current studies regarding the clinical features and correct detection of SARS?CoV?2 infection in pregnant women, as well as whether it will create emergency tables that will require the use of a viral drug.</t>
  </si>
  <si>
    <t>The utility of PCR-based testing in characterizing patients with COVID-19 and the severity of their disease remains unknown. We performed an observational study among patients presenting to hospitals in Iran who were tested for 2019-nCoV viral RNone available by rRT-PCR between the fourth week of February 2020 to the fourth week of March 2020. Frequency of symptoms, comorbidities, intubation, and mortality rates were compared between COVID-19 positive vs. negative patients. 96103 patients were tested from 879 hospitals. 18754 (19.5%) tested positive for COVID-19. Positive testing was more frequent in those 50 years or older. The prevalence of cough (54.5% vs. 49.7%), fever (49.5% vs. 44.7%), and respiratory distress (43.0% vs. 39.0%) but not hypoxia (46.9% vs. 56.7%) was higher in COVID-19 positive vs. negative patients (p&lt;0.001 for all). More patients had cardiovascular diseases (10.6% vs. 9.5%, p&lt;0.001) and type 2 diabetes mellitus (10.8% vs. 8.7%, p&lt;0.001) among COVID-19 positive vs. negative patients. There were fewer patients with cancer (1.1%, vs. 1.4%, p&lt;0.001), asthma (1.9% vs. 2.5%, p&lt;0.001), or pregnant (0.4% vs. 0.6%, =0.001) in COVID-19 positive vs. negative groups. COVID-19 positive vs. negative patients required more intubation (7.7% vs. 5.2%, p&lt;0.001) and had higher mortality (14.6% vs. 6.3%, p&lt;0.001). Odds ratios for death of positive vs negative patients range from 2.01 to 3.10 across all age groups. In conclusion, COVID-19 test-positive vs. test-negative patients had more severe symptoms and comorbidities, required higher intubation, and had higher mortality. rRT-PCR positive result provided diagnosis and a marker of disease severity in Iranians.</t>
  </si>
  <si>
    <t>Along with positive SARS-CoV-2 RNone available in nasopharyngeal swabs, viral RNone available was detectable at high concentration for &gt;3 weeks in fecal samples from 12 mildly symptomatic and asymptomatic children with COVID-19. Saliva also tested positive during the early phase of infection. If proven infectious, feces and saliva could serve as transmission sources.</t>
  </si>
  <si>
    <t>Rationale: Whether asthma constitutes a risk factor for COVID-19 is unclear.
Methods: We performed a systematic literature search in three stages: First, we reviewed PubMed, EMBASE and CINone availableHL for systematic reviews of SARS-CoC-2 and COVID-19 in pediatric populations, and reviewed their primary articles; next, we searched PubMed for studies on COVID-19 or SARS-CoV-2 and asthma/wheeze, and evaluated whether the resulting studies included pediatric populations; lastly, we repeated the second search in BioRxiv.org and MedRxiv.org to find pre-prints that may have information on pediatric asthma.
Results: In the first search, eight systematic reviews were found, of which five were done in pediatric population; after reviewing 67 primary studies we found no data on pediatric asthma as a comorbidity for COVID-19. In the second search, we found 25 results in PubMed, of which five reported asthma in adults, but none included data on children. In the third search, 14 pre-prints in MedRxiv were identified with data on asthma, but again none with pediatric data. We found only one report by the U.S. CDC stating that 40/345 (~11.5%) children with data on chronic conditions had "chronic lung diseases including asthma".
Conclusion: There is scarcely any data on whether childhood asthma (or other pediatric respiratory diseases) constitute risk factors for SARS-CoV-2 infection or COVID-19 severity. Studies are needed that go beyond counting the number of cases in the pediatric age range.</t>
  </si>
  <si>
    <t>The emergence of the SARS-CoV-2 novel coronavirus has led to a global pandemic (COVID-19), with more than 5 million cases as of May 20201. Available data suggest that severe illness and death from COVID-19 are rare in the pediatric population2. Integrating single-cell RNone available sequencing of the developing mouse lung with temporally-resolved RNone available-in-situ hybridization (ISH) in mouse and human lung tissue, we found expression of SARS-CoV-2 Spike protein primer TMPRSS2 was highest in ciliated cells and type I alveolar epithelial cells (AT1) and increased with aging in mice and humans. SARS-CoV-2 RNone available colocalized with TMPRSS2 mRNone available in lung cells from a patient who died of SARS-CoV-2. Together, these data suggest developmental regulation of TMPRSS2 may underlie the relative protection of infants and children from severe respiratory illness.</t>
  </si>
  <si>
    <t>ACE2, in concert with the protease TMPRSS2, binds the novel coronavirus SARS-CoV-2 and facilitates its cellular entry. The ACE2 gene is expressed in SARS-CoV-2 target cells, including Type II Pneumocytes (Ziegler, 2020), and is activated by interferons. Viral RNone available was also detected in breast milk (Wu et al., 2020), raising the possibility that ACE2 expression is under the control of cytokines through the JAK-STAT pathway. Here we show that Ace2 expression in mammary tissue is induced during pregnancy and lactation, which coincides with the establishment of a candidate enhancer. The prolactin-activated transcription factor STAT5 binds to tandem sites that coincide with activating histone enhancer marks and additional transcription components. The presence of pan JAK-STAT components in mammary alveolar cells and in Type II Pneumocytes combined with the autoregulation of both STAT1 and STAT5 suggests a prominent role of cytokine signaling pathways in cells targeted by SARS-CoV-2.</t>
  </si>
  <si>
    <t>Coronavirus Disease 2019 (COVID-19), emerged in early December 2019 in China and became a pandemic situation worldwide by its rapid spread to more than 200 countries or territories. Bats are considered as the reservoir host, and the search of a probable intermediate host is still going on. The severe form of the infection is associated with death is mainly reported in older and immune-compromised patients with pre-existing disease history. Death in severe cases is attributed to respiratory failure associated with hyperinflammation. Cytokine storm syndrome associated with inflammation in response to SARS-CoV-2 infection is considered as the leading cause of mortality in COVID-19 patients. COVID-19 patients have thus higher levels of many proinflammatory cytokines and chemokines. The blood laboratory profile of the COVID-19 patients exhibits lymphopenia, leukopenia, thrombocytopenia, and RNone availableaemia, along with increased levels of aspartate aminotransferase. SARS-CoV-2 infection in pregnant women does not lead to fetus mortality, unlike other zoonotic coronaviruses such as SARS-CoV and MERS-CoV, and there is, to date, no evidence of intrauterine transmission to neonates. Rapid diagnostics have been developed, and significant efforts are being made to develop effective vaccines and therapeutics. In the absence of any virus-specific therapy, internationally, health care authorities are recommending the adoption of effective community mitigation measures to counter and contain this pandemic virus. This paper is an overview of this virus and the disease with a particular focus on SARS-CoV-2/COVID-19 clinical pathology, pathogenesis, and immunopathology, along with recent research developments.</t>
  </si>
  <si>
    <t>Objective: 
To investigate differences in viral shedding in respiratory and fecal samples from children with COVID-19.
Methods: 
We searched PubMed, SCOPUS, Embase and Web of Science databases to identify pediatric studies comparing the pattern of fecal and respiratory shedding of SARS-CoV-2 RNone available. Summary estimates were calculated using random-effects models.
Results: 
Four studies reporting data from 36 children were included. A higher proportion of children had viral shedding in stools after 14 days of symptoms onset compared to respiratory samples (RR= 3.2, 95%CI 1.2 to 8.9, I2 = 51%). Viral RNone available shedding was longer in fecal samples with a mean difference of approximately 9 days (Mean Difference = 8.6, 95%CI 1.7 to 15.4, I2 = 77%) compared with respiratory samples.
Conclusion: 
SARS-CoV-2 shedding seems to be present in feces for a longer time than in the respiratory tract of children. Although fecal SARS-CoV-2 presence in feces do not confirm its transmissibility, the high and fast spread of the COVID-19 disease worldwide indicate other transmission routes are also plausible.</t>
  </si>
  <si>
    <t>Neurology, Psychiatry and Brain Research</t>
  </si>
  <si>
    <t>The Open Public Health Journal</t>
  </si>
  <si>
    <t>Progress in Pediatric Cardiology.</t>
  </si>
  <si>
    <t>https://www.researchgate.net/publication/340864172_The_implications_of_COVID-19_for_the_children_of_Africa</t>
  </si>
  <si>
    <t>65 Hispanic and 127 non-Hispanic women with symptoms of COVID-19 infection, 39 Hisp. and 22 non-Hisp. positive for SARS-CoV-2</t>
  </si>
  <si>
    <t>Systematic review plus case study of presumed vertical transmission in a neonate</t>
  </si>
  <si>
    <t>63 studies included. Number of participants within age group of interest unknown</t>
  </si>
  <si>
    <t xml:space="preserve">  PRODUCED BY ARCHER H, ALBIRAIR M, ARAKAKI L, WIYEH A, STEWART B. 6/15/2020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</si>
</sst>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5"/>
      <color theme="1"/>
      <name val="Arial"/>
      <family val="2"/>
    </font>
    <font>
      <sz val="10.5"/>
      <color rgb="FFFF0000"/>
      <name val="Arial"/>
      <family val="2"/>
    </font>
    <font>
      <b/>
      <sz val="10.5"/>
      <name val="Arial"/>
      <family val="2"/>
    </font>
    <font>
      <b/>
      <sz val="10.5"/>
      <color theme="1"/>
      <name val="Arial"/>
      <family val="2"/>
    </font>
    <font>
      <b/>
      <sz val="10.5"/>
      <color rgb="FF000000"/>
      <name val="Arial"/>
      <family val="2"/>
    </font>
    <font>
      <sz val="10.5"/>
      <color rgb="FF000000"/>
      <name val="Arial"/>
      <family val="2"/>
    </font>
    <font>
      <i/>
      <sz val="10.5"/>
      <color rgb="FF000000"/>
      <name val="Arial"/>
      <family val="2"/>
    </font>
    <font>
      <sz val="10.5"/>
      <color theme="0"/>
      <name val="Arial"/>
      <family val="2"/>
    </font>
    <font>
      <sz val="10.5"/>
      <name val="Arial"/>
      <family val="2"/>
    </font>
    <font>
      <strike/>
      <sz val="10.5"/>
      <color theme="0"/>
      <name val="Arial"/>
      <family val="2"/>
    </font>
    <font>
      <b/>
      <sz val="10.5"/>
      <color theme="0"/>
      <name val="Arial"/>
      <family val="2"/>
    </font>
    <font>
      <sz val="11"/>
      <color theme="1"/>
      <name val="Arial"/>
      <family val="2"/>
    </font>
    <font>
      <sz val="10"/>
      <color theme="0"/>
      <name val="Arial"/>
      <family val="2"/>
    </font>
    <font>
      <sz val="10"/>
      <color theme="1"/>
      <name val="Arial"/>
      <family val="2"/>
    </font>
    <font>
      <sz val="10.5"/>
      <color rgb="FF298BFF"/>
      <name val="Arial"/>
      <family val="2"/>
    </font>
    <font>
      <sz val="10.5"/>
      <color rgb="FF212121"/>
      <name val="Arial"/>
      <family val="2"/>
    </font>
    <font>
      <b/>
      <sz val="10"/>
      <color theme="0"/>
      <name val="Arial"/>
      <family val="2"/>
    </font>
    <font>
      <b/>
      <i/>
      <sz val="10"/>
      <name val="Arial"/>
      <family val="2"/>
    </font>
    <font>
      <u/>
      <sz val="11"/>
      <color rgb="FF1576BB"/>
      <name val="Arial"/>
      <family val="2"/>
    </font>
    <font>
      <u/>
      <sz val="10.5"/>
      <color theme="10"/>
      <name val="Arial"/>
      <family val="2"/>
    </font>
    <font>
      <b/>
      <sz val="16"/>
      <color theme="0"/>
      <name val="Arial"/>
      <family val="2"/>
    </font>
    <font>
      <b/>
      <sz val="16"/>
      <color theme="1"/>
      <name val="Arial"/>
      <family val="2"/>
    </font>
    <font>
      <sz val="16"/>
      <color theme="1"/>
      <name val="Arial"/>
      <family val="2"/>
    </font>
    <font>
      <b/>
      <sz val="16"/>
      <name val="Arial"/>
      <family val="2"/>
    </font>
    <font>
      <b/>
      <sz val="36"/>
      <color theme="0"/>
      <name val="Arial"/>
      <family val="2"/>
    </font>
    <font>
      <sz val="8"/>
      <name val="Calibri"/>
      <family val="2"/>
      <scheme val="minor"/>
    </font>
    <font>
      <u/>
      <sz val="11"/>
      <color theme="1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DEDEDE"/>
        <bgColor indexed="64"/>
      </patternFill>
    </fill>
    <fill>
      <patternFill patternType="solid">
        <fgColor rgb="FF27B67A"/>
        <bgColor indexed="64"/>
      </patternFill>
    </fill>
    <fill>
      <patternFill patternType="solid">
        <fgColor rgb="FF1576BB"/>
        <bgColor indexed="64"/>
      </patternFill>
    </fill>
    <fill>
      <patternFill patternType="solid">
        <fgColor rgb="FF002653"/>
        <bgColor indexed="64"/>
      </patternFill>
    </fill>
    <fill>
      <patternFill patternType="solid">
        <fgColor theme="0"/>
        <bgColor indexed="64"/>
      </patternFill>
    </fill>
    <fill>
      <patternFill patternType="solid">
        <fgColor theme="4" tint="0.79998168889431442"/>
        <bgColor theme="4" tint="0.79998168889431442"/>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145">
    <xf numFmtId="0" fontId="0" fillId="0" borderId="0" xfId="0"/>
    <xf numFmtId="0" fontId="19" fillId="0" borderId="0" xfId="0" applyFont="1"/>
    <xf numFmtId="0" fontId="24" fillId="0" borderId="11" xfId="0" applyFont="1" applyBorder="1" applyAlignment="1">
      <alignment vertical="center" wrapText="1"/>
    </xf>
    <xf numFmtId="0" fontId="23" fillId="0" borderId="13" xfId="0" applyFont="1" applyBorder="1" applyAlignment="1">
      <alignment vertical="center" wrapText="1"/>
    </xf>
    <xf numFmtId="0" fontId="23" fillId="0" borderId="12" xfId="0" applyFont="1" applyBorder="1" applyAlignment="1">
      <alignment vertical="center" wrapText="1"/>
    </xf>
    <xf numFmtId="0" fontId="19" fillId="0" borderId="1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22" fillId="0" borderId="0" xfId="0" applyFont="1" applyBorder="1" applyAlignment="1">
      <alignment horizontal="center" vertical="center" wrapText="1"/>
    </xf>
    <xf numFmtId="0" fontId="19" fillId="0" borderId="0" xfId="0" applyFont="1" applyAlignment="1">
      <alignment horizontal="left"/>
    </xf>
    <xf numFmtId="0" fontId="19" fillId="0" borderId="0" xfId="0" applyNumberFormat="1" applyFont="1"/>
    <xf numFmtId="0" fontId="19" fillId="0" borderId="10" xfId="0" applyFont="1" applyBorder="1" applyAlignment="1">
      <alignment horizontal="left" vertical="top" wrapText="1"/>
    </xf>
    <xf numFmtId="0" fontId="19" fillId="0" borderId="10" xfId="0" applyFont="1" applyBorder="1" applyAlignment="1">
      <alignment horizontal="left" vertical="center" wrapText="1"/>
    </xf>
    <xf numFmtId="0" fontId="19" fillId="0" borderId="0" xfId="0" applyFont="1" applyAlignment="1">
      <alignment wrapText="1"/>
    </xf>
    <xf numFmtId="0" fontId="27" fillId="34" borderId="10" xfId="0" applyFont="1" applyFill="1" applyBorder="1" applyAlignment="1">
      <alignment vertical="center" wrapText="1"/>
    </xf>
    <xf numFmtId="0" fontId="26" fillId="0" borderId="0" xfId="0" applyFont="1" applyBorder="1" applyAlignment="1">
      <alignment horizontal="center" vertical="center" wrapText="1"/>
    </xf>
    <xf numFmtId="0" fontId="26" fillId="36" borderId="17" xfId="0" applyFont="1" applyFill="1" applyBorder="1" applyAlignment="1">
      <alignment horizontal="center" vertical="center" wrapText="1"/>
    </xf>
    <xf numFmtId="14" fontId="26" fillId="36" borderId="17" xfId="0" applyNumberFormat="1" applyFont="1" applyFill="1" applyBorder="1" applyAlignment="1">
      <alignment horizontal="center" vertical="center" wrapText="1"/>
    </xf>
    <xf numFmtId="0" fontId="26" fillId="35" borderId="17" xfId="0" applyFont="1" applyFill="1" applyBorder="1" applyAlignment="1">
      <alignment horizontal="center" vertical="center" wrapText="1"/>
    </xf>
    <xf numFmtId="0" fontId="27" fillId="34" borderId="17" xfId="0" applyFont="1" applyFill="1" applyBorder="1" applyAlignment="1">
      <alignment horizontal="center" vertical="center" wrapText="1"/>
    </xf>
    <xf numFmtId="0" fontId="20" fillId="0" borderId="0" xfId="0" applyFont="1" applyAlignment="1">
      <alignment vertical="center" wrapText="1"/>
    </xf>
    <xf numFmtId="0" fontId="32" fillId="0" borderId="0" xfId="0" applyFont="1" applyBorder="1" applyAlignment="1">
      <alignment horizontal="left" vertical="center" wrapText="1"/>
    </xf>
    <xf numFmtId="0" fontId="29" fillId="36" borderId="17" xfId="0" applyFont="1" applyFill="1" applyBorder="1" applyAlignment="1">
      <alignment horizontal="center" vertical="center" wrapText="1"/>
    </xf>
    <xf numFmtId="0" fontId="26" fillId="36" borderId="17" xfId="0" applyFont="1" applyFill="1" applyBorder="1" applyAlignment="1">
      <alignment horizontal="left" vertical="center" wrapText="1"/>
    </xf>
    <xf numFmtId="0" fontId="31" fillId="36" borderId="17" xfId="0" applyFont="1" applyFill="1" applyBorder="1" applyAlignment="1">
      <alignment horizontal="left" vertical="center" wrapText="1"/>
    </xf>
    <xf numFmtId="14" fontId="26" fillId="36" borderId="17" xfId="0" applyNumberFormat="1" applyFont="1" applyFill="1" applyBorder="1" applyAlignment="1">
      <alignment horizontal="left" vertical="center" wrapText="1"/>
    </xf>
    <xf numFmtId="14" fontId="19" fillId="0" borderId="0" xfId="0" applyNumberFormat="1" applyFont="1" applyBorder="1" applyAlignment="1">
      <alignment horizontal="left" vertical="center" wrapText="1"/>
    </xf>
    <xf numFmtId="0" fontId="24" fillId="0" borderId="10" xfId="0" applyFont="1" applyBorder="1" applyAlignment="1">
      <alignment vertical="center" wrapText="1"/>
    </xf>
    <xf numFmtId="0" fontId="22" fillId="0" borderId="0" xfId="0" applyFont="1" applyBorder="1" applyAlignment="1">
      <alignment horizontal="left" vertical="center" wrapText="1"/>
    </xf>
    <xf numFmtId="0" fontId="19"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6" fillId="36" borderId="16" xfId="0" applyFont="1" applyFill="1" applyBorder="1" applyAlignment="1">
      <alignment horizontal="left" vertical="center" wrapText="1"/>
    </xf>
    <xf numFmtId="14" fontId="19" fillId="0" borderId="0" xfId="0" applyNumberFormat="1"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vertical="center"/>
    </xf>
    <xf numFmtId="0" fontId="32" fillId="0" borderId="0" xfId="0" applyFont="1" applyAlignment="1">
      <alignment vertical="center" wrapText="1"/>
    </xf>
    <xf numFmtId="0" fontId="19" fillId="0" borderId="0" xfId="0" applyFont="1" applyAlignment="1">
      <alignment vertical="center" wrapText="1"/>
    </xf>
    <xf numFmtId="0" fontId="22" fillId="0" borderId="10" xfId="0" applyFont="1" applyBorder="1" applyAlignment="1">
      <alignment horizontal="center" vertical="center" wrapText="1"/>
    </xf>
    <xf numFmtId="0" fontId="27" fillId="0" borderId="16" xfId="0" applyFont="1" applyBorder="1" applyAlignment="1">
      <alignment horizontal="left" vertical="center" wrapText="1"/>
    </xf>
    <xf numFmtId="0" fontId="19" fillId="0" borderId="11" xfId="0" applyFont="1" applyBorder="1" applyAlignment="1">
      <alignment horizontal="left" vertical="center" wrapText="1"/>
    </xf>
    <xf numFmtId="0" fontId="19" fillId="33" borderId="0" xfId="0" applyFont="1" applyFill="1" applyAlignment="1">
      <alignment vertical="center"/>
    </xf>
    <xf numFmtId="0" fontId="19" fillId="0" borderId="14" xfId="0" applyFont="1" applyBorder="1" applyAlignment="1">
      <alignment vertical="center" wrapText="1"/>
    </xf>
    <xf numFmtId="0" fontId="19" fillId="0" borderId="11" xfId="0" applyFont="1" applyBorder="1" applyAlignment="1">
      <alignment vertical="center" wrapText="1"/>
    </xf>
    <xf numFmtId="0" fontId="19" fillId="0" borderId="13" xfId="0" applyFont="1" applyBorder="1" applyAlignment="1">
      <alignment vertical="center" wrapText="1"/>
    </xf>
    <xf numFmtId="0" fontId="24" fillId="0" borderId="14" xfId="0" applyFont="1" applyBorder="1" applyAlignment="1">
      <alignment horizontal="left" vertical="center" wrapText="1"/>
    </xf>
    <xf numFmtId="0" fontId="24" fillId="0" borderId="12" xfId="0" applyFont="1" applyBorder="1" applyAlignment="1">
      <alignment horizontal="left" vertical="center" wrapText="1"/>
    </xf>
    <xf numFmtId="0" fontId="26" fillId="35" borderId="10" xfId="0" applyFont="1" applyFill="1" applyBorder="1" applyAlignment="1">
      <alignment vertical="center" wrapText="1"/>
    </xf>
    <xf numFmtId="0" fontId="20" fillId="0" borderId="0" xfId="0" applyFont="1" applyAlignment="1">
      <alignment horizontal="center" vertical="center" wrapText="1"/>
    </xf>
    <xf numFmtId="0" fontId="19" fillId="37" borderId="0" xfId="0" applyFont="1" applyFill="1" applyBorder="1" applyAlignment="1">
      <alignment vertical="center" wrapText="1"/>
    </xf>
    <xf numFmtId="0" fontId="19" fillId="37" borderId="0" xfId="0" applyFont="1" applyFill="1" applyAlignment="1">
      <alignment vertical="center"/>
    </xf>
    <xf numFmtId="0" fontId="34" fillId="0" borderId="0" xfId="0" applyFont="1"/>
    <xf numFmtId="0" fontId="19" fillId="37" borderId="0" xfId="0" applyFont="1" applyFill="1" applyAlignment="1">
      <alignment vertical="center" wrapText="1"/>
    </xf>
    <xf numFmtId="0" fontId="33" fillId="37" borderId="0" xfId="0" applyFont="1" applyFill="1" applyAlignment="1">
      <alignment vertical="center"/>
    </xf>
    <xf numFmtId="14" fontId="29" fillId="36" borderId="17" xfId="0" applyNumberFormat="1" applyFont="1" applyFill="1" applyBorder="1" applyAlignment="1">
      <alignment horizontal="center" vertical="center" wrapText="1"/>
    </xf>
    <xf numFmtId="0" fontId="19" fillId="0" borderId="0" xfId="0" applyNumberFormat="1" applyFont="1" applyAlignment="1">
      <alignment vertical="center"/>
    </xf>
    <xf numFmtId="0" fontId="22" fillId="0" borderId="0" xfId="0" applyFont="1" applyAlignment="1">
      <alignment vertical="center" wrapText="1"/>
    </xf>
    <xf numFmtId="0" fontId="32" fillId="0" borderId="0" xfId="0" applyNumberFormat="1" applyFont="1" applyAlignment="1">
      <alignment vertical="center" wrapText="1"/>
    </xf>
    <xf numFmtId="0" fontId="19" fillId="0" borderId="0" xfId="0" applyNumberFormat="1" applyFont="1" applyAlignment="1">
      <alignment vertical="center" wrapText="1"/>
    </xf>
    <xf numFmtId="0" fontId="22" fillId="0" borderId="0" xfId="0" applyNumberFormat="1" applyFont="1" applyBorder="1" applyAlignment="1">
      <alignment vertical="center" wrapText="1"/>
    </xf>
    <xf numFmtId="0" fontId="32" fillId="0" borderId="0" xfId="0" applyNumberFormat="1" applyFont="1" applyBorder="1" applyAlignment="1">
      <alignment vertical="center" wrapText="1"/>
    </xf>
    <xf numFmtId="14" fontId="19" fillId="0" borderId="0" xfId="0" applyNumberFormat="1" applyFont="1" applyBorder="1" applyAlignment="1">
      <alignment vertical="center" wrapText="1"/>
    </xf>
    <xf numFmtId="0" fontId="22" fillId="0" borderId="0" xfId="0" applyNumberFormat="1" applyFont="1" applyAlignment="1">
      <alignment vertical="center" wrapText="1"/>
    </xf>
    <xf numFmtId="14" fontId="19" fillId="0" borderId="0" xfId="0" applyNumberFormat="1" applyFont="1" applyAlignment="1">
      <alignment vertical="center" wrapText="1"/>
    </xf>
    <xf numFmtId="0" fontId="19" fillId="0" borderId="0" xfId="0" applyNumberFormat="1" applyFont="1" applyBorder="1" applyAlignment="1">
      <alignment vertical="center" wrapText="1"/>
    </xf>
    <xf numFmtId="0" fontId="20" fillId="0" borderId="0" xfId="0" applyFont="1" applyAlignment="1">
      <alignment horizontal="center" vertical="center" wrapText="1"/>
    </xf>
    <xf numFmtId="0" fontId="19" fillId="0" borderId="0" xfId="0" applyFont="1" applyBorder="1" applyAlignment="1">
      <alignment horizontal="left" vertical="center"/>
    </xf>
    <xf numFmtId="0" fontId="20" fillId="0" borderId="0" xfId="0" applyFont="1" applyAlignment="1">
      <alignment vertical="top" wrapText="1"/>
    </xf>
    <xf numFmtId="0" fontId="20" fillId="0" borderId="0" xfId="0" applyFont="1" applyAlignment="1">
      <alignment horizontal="center" vertical="top" wrapText="1"/>
    </xf>
    <xf numFmtId="0" fontId="19" fillId="0" borderId="0" xfId="0" applyFont="1" applyAlignment="1">
      <alignment vertical="top"/>
    </xf>
    <xf numFmtId="0" fontId="19" fillId="0" borderId="0" xfId="0" applyFont="1" applyBorder="1"/>
    <xf numFmtId="0" fontId="19" fillId="37" borderId="0" xfId="0" applyFont="1" applyFill="1"/>
    <xf numFmtId="0" fontId="29" fillId="36" borderId="0" xfId="0" applyFont="1" applyFill="1" applyBorder="1" applyAlignment="1">
      <alignment horizontal="center" vertical="center"/>
    </xf>
    <xf numFmtId="0" fontId="29" fillId="36" borderId="0" xfId="0" applyFont="1" applyFill="1" applyBorder="1" applyAlignment="1">
      <alignment horizontal="left" vertical="center"/>
    </xf>
    <xf numFmtId="0" fontId="29" fillId="35" borderId="0" xfId="0" applyFont="1" applyFill="1" applyBorder="1" applyAlignment="1">
      <alignment horizontal="center" vertical="center" wrapText="1"/>
    </xf>
    <xf numFmtId="0" fontId="30" fillId="0" borderId="0" xfId="0" applyFont="1" applyFill="1"/>
    <xf numFmtId="0" fontId="19" fillId="0" borderId="0" xfId="0" applyFont="1" applyFill="1"/>
    <xf numFmtId="0" fontId="19" fillId="0" borderId="0" xfId="0" applyFont="1" applyAlignment="1">
      <alignment horizontal="left" indent="1"/>
    </xf>
    <xf numFmtId="0" fontId="29" fillId="36"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1" fillId="34" borderId="0" xfId="0" applyFont="1" applyFill="1" applyBorder="1" applyAlignment="1">
      <alignment horizontal="left" vertical="center" wrapText="1"/>
    </xf>
    <xf numFmtId="0" fontId="19" fillId="0" borderId="0" xfId="0" applyFont="1" applyFill="1" applyAlignment="1">
      <alignment horizontal="center" vertical="center"/>
    </xf>
    <xf numFmtId="0" fontId="19" fillId="0" borderId="0" xfId="0" applyFont="1" applyAlignment="1">
      <alignment horizontal="center" vertical="center"/>
    </xf>
    <xf numFmtId="0" fontId="39" fillId="36" borderId="0" xfId="0" applyFont="1" applyFill="1" applyBorder="1" applyAlignment="1">
      <alignment horizontal="left" vertical="center" wrapText="1"/>
    </xf>
    <xf numFmtId="0" fontId="39" fillId="36" borderId="0" xfId="0" applyFont="1" applyFill="1" applyBorder="1" applyAlignment="1">
      <alignment horizontal="center" vertical="center" wrapText="1"/>
    </xf>
    <xf numFmtId="0" fontId="40" fillId="0" borderId="0" xfId="0" applyFont="1" applyFill="1" applyAlignment="1">
      <alignment horizontal="left" vertical="center"/>
    </xf>
    <xf numFmtId="0" fontId="41" fillId="0" borderId="0" xfId="0" applyFont="1" applyFill="1" applyAlignment="1">
      <alignment horizontal="center" vertical="center"/>
    </xf>
    <xf numFmtId="0" fontId="42" fillId="34" borderId="0" xfId="0" applyFont="1" applyFill="1" applyBorder="1" applyAlignment="1">
      <alignment horizontal="left" vertical="center" wrapText="1"/>
    </xf>
    <xf numFmtId="0" fontId="42" fillId="34" borderId="0" xfId="0" applyFont="1" applyFill="1" applyBorder="1" applyAlignment="1">
      <alignment horizontal="center" vertical="center" wrapText="1"/>
    </xf>
    <xf numFmtId="0" fontId="41" fillId="0" borderId="0" xfId="0" applyFont="1" applyFill="1" applyAlignment="1">
      <alignment horizontal="left" vertical="center"/>
    </xf>
    <xf numFmtId="0" fontId="41" fillId="0" borderId="0" xfId="0" applyFont="1" applyFill="1" applyAlignment="1">
      <alignment vertical="center"/>
    </xf>
    <xf numFmtId="0" fontId="43" fillId="37" borderId="0" xfId="0" applyFont="1" applyFill="1"/>
    <xf numFmtId="0" fontId="30" fillId="36" borderId="0" xfId="0" applyFont="1" applyFill="1" applyAlignment="1">
      <alignment horizontal="center" vertical="center"/>
    </xf>
    <xf numFmtId="0" fontId="19" fillId="36" borderId="0" xfId="0" applyFont="1" applyFill="1" applyAlignment="1">
      <alignment horizontal="center" vertical="center"/>
    </xf>
    <xf numFmtId="0" fontId="39" fillId="36" borderId="0" xfId="0" applyFont="1" applyFill="1" applyAlignment="1">
      <alignment horizontal="left" vertical="center"/>
    </xf>
    <xf numFmtId="0" fontId="19" fillId="36" borderId="0" xfId="0" applyFont="1" applyFill="1"/>
    <xf numFmtId="0" fontId="19" fillId="34" borderId="0" xfId="0" applyFont="1" applyFill="1"/>
    <xf numFmtId="0" fontId="41" fillId="34" borderId="0" xfId="0" applyFont="1" applyFill="1" applyAlignment="1">
      <alignment horizontal="center" vertical="center"/>
    </xf>
    <xf numFmtId="0" fontId="40" fillId="34" borderId="0" xfId="0" applyFont="1" applyFill="1" applyAlignment="1">
      <alignment vertical="center"/>
    </xf>
    <xf numFmtId="1" fontId="19" fillId="37" borderId="0" xfId="0" applyNumberFormat="1" applyFont="1" applyFill="1"/>
    <xf numFmtId="1" fontId="19" fillId="0" borderId="0" xfId="0" applyNumberFormat="1" applyFont="1" applyFill="1"/>
    <xf numFmtId="1" fontId="39" fillId="36" borderId="0" xfId="0" applyNumberFormat="1" applyFont="1" applyFill="1" applyBorder="1" applyAlignment="1">
      <alignment horizontal="center" vertical="center" wrapText="1"/>
    </xf>
    <xf numFmtId="1" fontId="41" fillId="0" borderId="0" xfId="0" applyNumberFormat="1" applyFont="1" applyFill="1" applyAlignment="1">
      <alignment horizontal="center" vertical="center"/>
    </xf>
    <xf numFmtId="1" fontId="42" fillId="34" borderId="0" xfId="0" applyNumberFormat="1" applyFont="1" applyFill="1" applyBorder="1" applyAlignment="1">
      <alignment horizontal="center" vertical="center" wrapText="1"/>
    </xf>
    <xf numFmtId="1" fontId="42" fillId="34" borderId="0" xfId="0" applyNumberFormat="1" applyFont="1" applyFill="1" applyBorder="1" applyAlignment="1">
      <alignment horizontal="left" vertical="center" wrapText="1"/>
    </xf>
    <xf numFmtId="1" fontId="41" fillId="34" borderId="0" xfId="0" applyNumberFormat="1" applyFont="1" applyFill="1" applyAlignment="1">
      <alignment horizontal="center" vertical="center"/>
    </xf>
    <xf numFmtId="1" fontId="19" fillId="0" borderId="0" xfId="0" applyNumberFormat="1" applyFont="1" applyFill="1" applyAlignment="1">
      <alignment horizontal="center" vertical="center"/>
    </xf>
    <xf numFmtId="1" fontId="39" fillId="36" borderId="0" xfId="0" applyNumberFormat="1" applyFont="1" applyFill="1" applyAlignment="1">
      <alignment horizontal="left" vertical="center"/>
    </xf>
    <xf numFmtId="1" fontId="30" fillId="0" borderId="0" xfId="0" applyNumberFormat="1" applyFont="1" applyFill="1"/>
    <xf numFmtId="0" fontId="16" fillId="0" borderId="0" xfId="0" applyFont="1"/>
    <xf numFmtId="0" fontId="22" fillId="39" borderId="18" xfId="0" applyFont="1" applyFill="1" applyBorder="1"/>
    <xf numFmtId="9" fontId="22" fillId="39" borderId="19" xfId="43" applyFont="1" applyFill="1" applyBorder="1"/>
    <xf numFmtId="0" fontId="19" fillId="0" borderId="0" xfId="0" pivotButton="1" applyFont="1"/>
    <xf numFmtId="0" fontId="19" fillId="0" borderId="0" xfId="42" applyNumberFormat="1" applyFont="1" applyAlignment="1">
      <alignment vertical="center" wrapText="1"/>
    </xf>
    <xf numFmtId="0" fontId="26" fillId="0" borderId="0" xfId="0" applyFont="1" applyBorder="1" applyAlignment="1">
      <alignment vertical="center" wrapText="1"/>
    </xf>
    <xf numFmtId="14" fontId="19" fillId="0" borderId="0" xfId="0" applyNumberFormat="1" applyFont="1"/>
    <xf numFmtId="0" fontId="38" fillId="0" borderId="0" xfId="42" applyFont="1"/>
    <xf numFmtId="0" fontId="29" fillId="36" borderId="17" xfId="0" applyFont="1" applyFill="1" applyBorder="1" applyAlignment="1">
      <alignment horizontal="center" vertical="center"/>
    </xf>
    <xf numFmtId="0" fontId="19" fillId="0" borderId="0" xfId="0" applyFont="1" applyAlignment="1"/>
    <xf numFmtId="14" fontId="38" fillId="0" borderId="0" xfId="42" applyNumberFormat="1" applyFont="1" applyBorder="1" applyAlignment="1">
      <alignment vertical="center" wrapText="1"/>
    </xf>
    <xf numFmtId="10" fontId="19" fillId="0" borderId="0" xfId="0" applyNumberFormat="1" applyFont="1"/>
    <xf numFmtId="0" fontId="19" fillId="0" borderId="0" xfId="42" applyNumberFormat="1" applyFont="1" applyAlignment="1">
      <alignment vertical="center"/>
    </xf>
    <xf numFmtId="0" fontId="22" fillId="0" borderId="0" xfId="0" applyNumberFormat="1" applyFont="1" applyAlignment="1">
      <alignment vertical="center"/>
    </xf>
    <xf numFmtId="0" fontId="18" fillId="0" borderId="0" xfId="42" applyAlignment="1">
      <alignment vertical="center" wrapText="1"/>
    </xf>
    <xf numFmtId="0" fontId="45" fillId="0" borderId="0" xfId="42" applyFont="1"/>
    <xf numFmtId="0" fontId="22" fillId="0" borderId="0" xfId="0" applyFont="1" applyAlignment="1">
      <alignment wrapText="1"/>
    </xf>
    <xf numFmtId="49" fontId="19" fillId="0" borderId="0" xfId="0" applyNumberFormat="1" applyFont="1" applyBorder="1" applyAlignment="1">
      <alignment vertical="center" wrapText="1"/>
    </xf>
    <xf numFmtId="49" fontId="19" fillId="0" borderId="0" xfId="0" applyNumberFormat="1" applyFont="1" applyBorder="1" applyAlignment="1">
      <alignment horizontal="left" vertical="center" wrapText="1"/>
    </xf>
    <xf numFmtId="14" fontId="45" fillId="0" borderId="0" xfId="42" applyNumberFormat="1" applyFont="1" applyBorder="1" applyAlignment="1">
      <alignment vertical="center" wrapText="1"/>
    </xf>
    <xf numFmtId="0" fontId="38" fillId="0" borderId="0" xfId="42" applyFont="1" applyAlignment="1"/>
    <xf numFmtId="49" fontId="29" fillId="36" borderId="17" xfId="0" applyNumberFormat="1" applyFont="1" applyFill="1" applyBorder="1" applyAlignment="1">
      <alignment horizontal="center" vertical="center" wrapText="1"/>
    </xf>
    <xf numFmtId="14" fontId="29" fillId="36" borderId="17" xfId="0" applyNumberFormat="1" applyFont="1" applyFill="1" applyBorder="1" applyAlignment="1">
      <alignment horizontal="center" vertical="center"/>
    </xf>
    <xf numFmtId="0" fontId="29" fillId="35" borderId="17" xfId="0" applyFont="1" applyFill="1" applyBorder="1" applyAlignment="1">
      <alignment horizontal="center" vertical="center" wrapText="1"/>
    </xf>
    <xf numFmtId="0" fontId="21" fillId="34" borderId="17" xfId="0" applyFont="1" applyFill="1" applyBorder="1" applyAlignment="1">
      <alignment horizontal="center" vertical="center" wrapText="1"/>
    </xf>
    <xf numFmtId="0" fontId="35" fillId="36" borderId="17" xfId="0" applyFont="1" applyFill="1" applyBorder="1" applyAlignment="1">
      <alignment horizontal="center" vertical="center" wrapText="1"/>
    </xf>
    <xf numFmtId="0" fontId="22" fillId="34" borderId="10" xfId="0" applyFont="1" applyFill="1" applyBorder="1" applyAlignment="1">
      <alignment horizontal="left" vertical="center" wrapText="1"/>
    </xf>
    <xf numFmtId="0" fontId="26" fillId="35" borderId="10" xfId="0" applyFont="1" applyFill="1" applyBorder="1" applyAlignment="1">
      <alignment vertical="center" wrapText="1"/>
    </xf>
    <xf numFmtId="0" fontId="26" fillId="35" borderId="15" xfId="0" applyFont="1" applyFill="1" applyBorder="1" applyAlignment="1">
      <alignment vertical="center" wrapText="1"/>
    </xf>
    <xf numFmtId="0" fontId="33" fillId="37" borderId="0" xfId="0" applyFont="1" applyFill="1" applyAlignment="1">
      <alignment vertical="center"/>
    </xf>
    <xf numFmtId="0" fontId="35" fillId="37" borderId="0" xfId="0" applyFont="1" applyFill="1" applyAlignment="1">
      <alignment horizontal="left" vertical="center" wrapText="1"/>
    </xf>
    <xf numFmtId="0" fontId="37" fillId="38" borderId="0" xfId="42" applyFont="1" applyFill="1" applyAlignment="1">
      <alignment horizontal="center" vertical="top" wrapText="1"/>
    </xf>
    <xf numFmtId="0" fontId="36" fillId="38" borderId="0" xfId="0" applyFont="1" applyFill="1" applyAlignment="1">
      <alignment horizontal="center" vertical="center" wrapText="1"/>
    </xf>
    <xf numFmtId="0" fontId="32" fillId="37" borderId="0" xfId="0" applyFont="1" applyFill="1" applyAlignment="1">
      <alignment horizontal="left" vertical="center" wrapText="1"/>
    </xf>
    <xf numFmtId="0" fontId="19" fillId="37" borderId="0" xfId="0" applyFont="1" applyFill="1" applyAlignment="1">
      <alignment vertical="center" wrapText="1"/>
    </xf>
    <xf numFmtId="0" fontId="29" fillId="37" borderId="0" xfId="0" applyFont="1" applyFill="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126">
    <dxf>
      <font>
        <strike val="0"/>
        <outline val="0"/>
        <shadow val="0"/>
        <vertAlign val="baseline"/>
        <sz val="10.5"/>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19" formatCode="m/d/yyyy"/>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b/>
        <strike val="0"/>
        <outline val="0"/>
        <shadow val="0"/>
        <u val="none"/>
        <vertAlign val="baseline"/>
        <sz val="10.5"/>
        <color theme="1"/>
        <name val="Arial"/>
        <family val="2"/>
        <scheme val="none"/>
      </font>
      <numFmt numFmtId="0" formatCode="General"/>
      <alignment horizontal="general" vertical="center" textRotation="0" wrapText="0"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0"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0" indent="0" justifyLastLine="0" shrinkToFit="0" readingOrder="0"/>
    </dxf>
    <dxf>
      <font>
        <strike val="0"/>
        <outline val="0"/>
        <shadow val="0"/>
        <u/>
        <vertAlign val="baseline"/>
        <sz val="10.5"/>
        <color theme="10"/>
        <name val="Arial"/>
        <family val="2"/>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vertAlign val="baseline"/>
        <sz val="10.5"/>
        <name val="Arial"/>
        <family val="2"/>
        <scheme val="none"/>
      </font>
      <numFmt numFmtId="19" formatCode="m/d/yyyy"/>
      <alignment horizontal="general" vertical="center" textRotation="0" wrapText="1" indent="0" justifyLastLine="0" shrinkToFit="0" readingOrder="0"/>
    </dxf>
    <dxf>
      <font>
        <strike val="0"/>
        <outline val="0"/>
        <shadow val="0"/>
        <vertAlign val="baseline"/>
        <sz val="10.5"/>
        <name val="Arial"/>
        <family val="2"/>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dxf>
    <dxf>
      <font>
        <b/>
        <i val="0"/>
        <strike val="0"/>
        <condense val="0"/>
        <extend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vertAlign val="baseline"/>
        <sz val="10.5"/>
        <name val="Arial"/>
        <family val="2"/>
        <scheme val="none"/>
      </font>
      <numFmt numFmtId="0" formatCode="General"/>
      <alignment horizontal="general" vertical="center" textRotation="0" wrapText="1" indent="0" justifyLastLine="0" shrinkToFit="0" readingOrder="0"/>
    </dxf>
    <dxf>
      <border>
        <bottom style="thin">
          <color rgb="FF000000"/>
        </bottom>
      </border>
    </dxf>
    <dxf>
      <font>
        <b val="0"/>
        <i val="0"/>
        <strike val="0"/>
        <condense val="0"/>
        <extend val="0"/>
        <outline val="0"/>
        <shadow val="0"/>
        <u val="none"/>
        <vertAlign val="baseline"/>
        <sz val="10.5"/>
        <color theme="0"/>
        <name val="Arial"/>
        <family val="2"/>
        <scheme val="none"/>
      </font>
      <fill>
        <patternFill patternType="solid">
          <fgColor indexed="64"/>
          <bgColor theme="4" tint="0.59999389629810485"/>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strike val="0"/>
        <outline val="0"/>
        <shadow val="0"/>
        <vertAlign val="baseline"/>
        <sz val="10.5"/>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19" formatCode="m/d/yyyy"/>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b val="0"/>
        <strike val="0"/>
        <outline val="0"/>
        <shadow val="0"/>
        <u val="none"/>
        <vertAlign val="baseline"/>
        <sz val="10.5"/>
        <color theme="1"/>
        <name val="Arial"/>
        <family val="2"/>
        <scheme val="none"/>
      </font>
      <numFmt numFmtId="0" formatCode="General"/>
      <alignment horizontal="general" vertical="center" textRotation="0" wrapText="0"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0"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0" indent="0" justifyLastLine="0" shrinkToFit="0" readingOrder="0"/>
    </dxf>
    <dxf>
      <font>
        <strike val="0"/>
        <outline val="0"/>
        <shadow val="0"/>
        <u/>
        <vertAlign val="baseline"/>
        <sz val="10.5"/>
        <color theme="10"/>
        <name val="Arial"/>
        <family val="2"/>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general" vertical="center" textRotation="0" wrapText="0" indent="0" justifyLastLine="0" shrinkToFit="0" readingOrder="0"/>
    </dxf>
    <dxf>
      <font>
        <strike val="0"/>
        <outline val="0"/>
        <shadow val="0"/>
        <vertAlign val="baseline"/>
        <sz val="10.5"/>
        <name val="Arial"/>
        <family val="2"/>
        <scheme val="none"/>
      </font>
      <numFmt numFmtId="19" formatCode="m/d/yyyy"/>
      <alignment horizontal="general" vertical="center" textRotation="0" wrapText="1" indent="0" justifyLastLine="0" shrinkToFit="0" readingOrder="0"/>
    </dxf>
    <dxf>
      <font>
        <strike val="0"/>
        <outline val="0"/>
        <shadow val="0"/>
        <vertAlign val="baseline"/>
        <sz val="10.5"/>
        <name val="Arial"/>
        <family val="2"/>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dxf>
    <dxf>
      <font>
        <b/>
        <i val="0"/>
        <strike val="0"/>
        <condense val="0"/>
        <extend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vertAlign val="baseline"/>
        <sz val="10.5"/>
        <name val="Arial"/>
        <family val="2"/>
        <scheme val="none"/>
      </font>
      <numFmt numFmtId="0" formatCode="Genera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0.5"/>
        <color theme="0"/>
        <name val="Arial"/>
        <family val="2"/>
        <scheme val="none"/>
      </font>
      <fill>
        <patternFill patternType="solid">
          <fgColor indexed="64"/>
          <bgColor theme="4" tint="0.59999389629810485"/>
        </patternFill>
      </fill>
      <alignment horizontal="center" vertical="center" textRotation="0" wrapText="1" indent="0" justifyLastLine="0" shrinkToFit="0" readingOrder="0"/>
    </dxf>
    <dxf>
      <font>
        <color rgb="FF9C0006"/>
      </font>
      <fill>
        <patternFill>
          <bgColor rgb="FFFFC7CE"/>
        </patternFill>
      </fill>
    </dxf>
    <dxf>
      <font>
        <sz val="10.5"/>
      </font>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
      <numFmt numFmtId="14" formatCode="0.00%"/>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298BFF"/>
      <color rgb="FF1576BB"/>
      <color rgb="FF33006F"/>
      <color rgb="FF002653"/>
      <color rgb="FFBDBDBD"/>
      <color rgb="FF27B67A"/>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[START_COVID-19 MNCH Digest June 15, 2020.xlsx]Calculations (Hide)!PivotTable3</c:name>
    <c:fmtId val="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298BFF"/>
          </a:solidFill>
          <a:ln>
            <a:solidFill>
              <a:srgbClr val="298BF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933164206926779E-2"/>
          <c:y val="6.7218188944499907E-2"/>
          <c:w val="0.89044572969540103"/>
          <c:h val="0.59815990776778283"/>
        </c:manualLayout>
      </c:layout>
      <c:barChart>
        <c:barDir val="col"/>
        <c:grouping val="clustered"/>
        <c:varyColors val="0"/>
        <c:ser>
          <c:idx val="0"/>
          <c:order val="0"/>
          <c:tx>
            <c:strRef>
              <c:f>'Calculations (Hide)'!$B$4</c:f>
              <c:strCache>
                <c:ptCount val="1"/>
                <c:pt idx="0">
                  <c:v>Total</c:v>
                </c:pt>
              </c:strCache>
            </c:strRef>
          </c:tx>
          <c:spPr>
            <a:solidFill>
              <a:srgbClr val="298BFF"/>
            </a:solidFill>
            <a:ln>
              <a:solidFill>
                <a:srgbClr val="298BFF"/>
              </a:solidFill>
            </a:ln>
            <a:effectLst/>
          </c:spPr>
          <c:invertIfNegative val="0"/>
          <c:cat>
            <c:multiLvlStrRef>
              <c:f>'Calculations (Hide)'!$A$5:$A$45</c:f>
              <c:multiLvlStrCache>
                <c:ptCount val="37"/>
                <c:lvl>
                  <c:pt idx="0">
                    <c:v>France</c:v>
                  </c:pt>
                  <c:pt idx="1">
                    <c:v>Italy</c:v>
                  </c:pt>
                  <c:pt idx="2">
                    <c:v>UK</c:v>
                  </c:pt>
                  <c:pt idx="3">
                    <c:v>USA</c:v>
                  </c:pt>
                  <c:pt idx="4">
                    <c:v>Spain</c:v>
                  </c:pt>
                  <c:pt idx="5">
                    <c:v>Japan</c:v>
                  </c:pt>
                  <c:pt idx="6">
                    <c:v>Poland</c:v>
                  </c:pt>
                  <c:pt idx="7">
                    <c:v>USA, UK</c:v>
                  </c:pt>
                  <c:pt idx="8">
                    <c:v>Belgium, France</c:v>
                  </c:pt>
                  <c:pt idx="9">
                    <c:v>Spain, Italy</c:v>
                  </c:pt>
                  <c:pt idx="10">
                    <c:v>Germany</c:v>
                  </c:pt>
                  <c:pt idx="11">
                    <c:v>The Netherlands</c:v>
                  </c:pt>
                  <c:pt idx="12">
                    <c:v>South Korea</c:v>
                  </c:pt>
                  <c:pt idx="13">
                    <c:v>Israel</c:v>
                  </c:pt>
                  <c:pt idx="14">
                    <c:v>Ireland</c:v>
                  </c:pt>
                  <c:pt idx="15">
                    <c:v>Australia</c:v>
                  </c:pt>
                  <c:pt idx="16">
                    <c:v>Italy </c:v>
                  </c:pt>
                  <c:pt idx="17">
                    <c:v>Ireland and Netherland</c:v>
                  </c:pt>
                  <c:pt idx="18">
                    <c:v>China</c:v>
                  </c:pt>
                  <c:pt idx="19">
                    <c:v>Multi-country</c:v>
                  </c:pt>
                  <c:pt idx="20">
                    <c:v>Turkey</c:v>
                  </c:pt>
                  <c:pt idx="21">
                    <c:v>Iran</c:v>
                  </c:pt>
                  <c:pt idx="22">
                    <c:v>Brazil</c:v>
                  </c:pt>
                  <c:pt idx="23">
                    <c:v>Morocco</c:v>
                  </c:pt>
                  <c:pt idx="24">
                    <c:v>Thailand, China</c:v>
                  </c:pt>
                  <c:pt idx="25">
                    <c:v>South Africa</c:v>
                  </c:pt>
                  <c:pt idx="26">
                    <c:v>Mexico</c:v>
                  </c:pt>
                  <c:pt idx="27">
                    <c:v>Peru</c:v>
                  </c:pt>
                  <c:pt idx="28">
                    <c:v>South Africa </c:v>
                  </c:pt>
                  <c:pt idx="29">
                    <c:v>Multi-country</c:v>
                  </c:pt>
                  <c:pt idx="30">
                    <c:v>N/A</c:v>
                  </c:pt>
                  <c:pt idx="31">
                    <c:v>India, Nepal, Saudi Arabia, Colombia</c:v>
                  </c:pt>
                  <c:pt idx="32">
                    <c:v>USA, Brazil, Italy</c:v>
                  </c:pt>
                  <c:pt idx="33">
                    <c:v>Bangladesh, USA, UK</c:v>
                  </c:pt>
                  <c:pt idx="34">
                    <c:v>Brazil, UK</c:v>
                  </c:pt>
                  <c:pt idx="35">
                    <c:v>China, UK</c:v>
                  </c:pt>
                  <c:pt idx="36">
                    <c:v>Multi-country </c:v>
                  </c:pt>
                </c:lvl>
                <c:lvl>
                  <c:pt idx="0">
                    <c:v>HIC</c:v>
                  </c:pt>
                  <c:pt idx="18">
                    <c:v>LMIC</c:v>
                  </c:pt>
                  <c:pt idx="29">
                    <c:v>LMIC/HIC</c:v>
                  </c:pt>
                </c:lvl>
              </c:multiLvlStrCache>
            </c:multiLvlStrRef>
          </c:cat>
          <c:val>
            <c:numRef>
              <c:f>'Calculations (Hide)'!$B$5:$B$45</c:f>
              <c:numCache>
                <c:formatCode>General</c:formatCode>
                <c:ptCount val="37"/>
                <c:pt idx="0">
                  <c:v>4</c:v>
                </c:pt>
                <c:pt idx="1">
                  <c:v>4</c:v>
                </c:pt>
                <c:pt idx="2">
                  <c:v>6</c:v>
                </c:pt>
                <c:pt idx="3">
                  <c:v>36</c:v>
                </c:pt>
                <c:pt idx="4">
                  <c:v>2</c:v>
                </c:pt>
                <c:pt idx="5">
                  <c:v>3</c:v>
                </c:pt>
                <c:pt idx="6">
                  <c:v>1</c:v>
                </c:pt>
                <c:pt idx="7">
                  <c:v>1</c:v>
                </c:pt>
                <c:pt idx="8">
                  <c:v>1</c:v>
                </c:pt>
                <c:pt idx="9">
                  <c:v>1</c:v>
                </c:pt>
                <c:pt idx="10">
                  <c:v>2</c:v>
                </c:pt>
                <c:pt idx="11">
                  <c:v>1</c:v>
                </c:pt>
                <c:pt idx="12">
                  <c:v>1</c:v>
                </c:pt>
                <c:pt idx="13">
                  <c:v>1</c:v>
                </c:pt>
                <c:pt idx="14">
                  <c:v>1</c:v>
                </c:pt>
                <c:pt idx="15">
                  <c:v>1</c:v>
                </c:pt>
                <c:pt idx="16">
                  <c:v>1</c:v>
                </c:pt>
                <c:pt idx="17">
                  <c:v>1</c:v>
                </c:pt>
                <c:pt idx="18">
                  <c:v>7</c:v>
                </c:pt>
                <c:pt idx="19">
                  <c:v>2</c:v>
                </c:pt>
                <c:pt idx="20">
                  <c:v>3</c:v>
                </c:pt>
                <c:pt idx="21">
                  <c:v>4</c:v>
                </c:pt>
                <c:pt idx="22">
                  <c:v>1</c:v>
                </c:pt>
                <c:pt idx="23">
                  <c:v>1</c:v>
                </c:pt>
                <c:pt idx="24">
                  <c:v>1</c:v>
                </c:pt>
                <c:pt idx="25">
                  <c:v>1</c:v>
                </c:pt>
                <c:pt idx="26">
                  <c:v>1</c:v>
                </c:pt>
                <c:pt idx="27">
                  <c:v>1</c:v>
                </c:pt>
                <c:pt idx="28">
                  <c:v>1</c:v>
                </c:pt>
                <c:pt idx="29">
                  <c:v>11</c:v>
                </c:pt>
                <c:pt idx="30">
                  <c:v>33</c:v>
                </c:pt>
                <c:pt idx="31">
                  <c:v>1</c:v>
                </c:pt>
                <c:pt idx="32">
                  <c:v>1</c:v>
                </c:pt>
                <c:pt idx="33">
                  <c:v>1</c:v>
                </c:pt>
                <c:pt idx="34">
                  <c:v>1</c:v>
                </c:pt>
                <c:pt idx="35">
                  <c:v>1</c:v>
                </c:pt>
                <c:pt idx="36">
                  <c:v>1</c:v>
                </c:pt>
              </c:numCache>
            </c:numRef>
          </c:val>
          <c:extLst>
            <c:ext xmlns:c16="http://schemas.microsoft.com/office/drawing/2014/chart" uri="{C3380CC4-5D6E-409C-BE32-E72D297353CC}">
              <c16:uniqueId val="{00000000-4C5E-B949-9440-EA663D761F3D}"/>
            </c:ext>
          </c:extLst>
        </c:ser>
        <c:dLbls>
          <c:showLegendKey val="0"/>
          <c:showVal val="0"/>
          <c:showCatName val="0"/>
          <c:showSerName val="0"/>
          <c:showPercent val="0"/>
          <c:showBubbleSize val="0"/>
        </c:dLbls>
        <c:gapWidth val="219"/>
        <c:overlap val="-27"/>
        <c:axId val="89521407"/>
        <c:axId val="89448671"/>
      </c:barChart>
      <c:catAx>
        <c:axId val="8952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448671"/>
        <c:crosses val="autoZero"/>
        <c:auto val="1"/>
        <c:lblAlgn val="ctr"/>
        <c:lblOffset val="100"/>
        <c:noMultiLvlLbl val="0"/>
      </c:catAx>
      <c:valAx>
        <c:axId val="89448671"/>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Articles</a:t>
                </a:r>
              </a:p>
            </c:rich>
          </c:tx>
          <c:layout>
            <c:manualLayout>
              <c:xMode val="edge"/>
              <c:yMode val="edge"/>
              <c:x val="1.0347504699670319E-2"/>
              <c:y val="0.191495046064203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5214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size">
        <cx:f dir="row">_xlchart.v1.0</cx:f>
      </cx:numDim>
    </cx:data>
  </cx:chartData>
  <cx:chart>
    <cx:plotArea>
      <cx:plotAreaRegion>
        <cx:series layoutId="treemap" uniqueId="{07380A8F-32C7-4FF3-8614-AD0AE37C20B3}">
          <cx:dataId val="0"/>
          <cx:layoutPr/>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_xlchart.v1.2</cx:f>
      </cx:strDim>
      <cx:numDim type="size">
        <cx:f dir="row">_xlchart.v1.3</cx:f>
      </cx:numDim>
    </cx:data>
  </cx:chartData>
  <cx:chart>
    <cx:plotArea>
      <cx:plotAreaRegion>
        <cx:series layoutId="treemap" uniqueId="{59FF3EF7-D989-4A09-8CD2-7BC18EBA65C9}">
          <cx:tx>
            <cx:txData>
              <cx:f>_xlchart.v1.1</cx:f>
              <cx:v>Count of Article Type</cx:v>
            </cx:txData>
          </cx:tx>
          <cx:spPr>
            <a:solidFill>
              <a:srgbClr val="002653"/>
            </a:solidFill>
          </cx:spPr>
          <cx:dataPt idx="0">
            <cx:spPr>
              <a:solidFill>
                <a:srgbClr val="33006F"/>
              </a:solidFill>
            </cx:spPr>
          </cx:dataPt>
          <cx:dataPt idx="1">
            <cx:spPr>
              <a:solidFill>
                <a:srgbClr val="BDBDBD"/>
              </a:solidFill>
            </cx:spPr>
          </cx:dataPt>
          <cx:dataPt idx="2">
            <cx:spPr>
              <a:solidFill>
                <a:srgbClr val="298BFF"/>
              </a:solidFill>
            </cx:spPr>
          </cx:dataPt>
          <cx:dataPt idx="3">
            <cx:spPr>
              <a:solidFill>
                <a:srgbClr val="298BFF"/>
              </a:solidFill>
            </cx:spPr>
          </cx:dataPt>
          <cx:dataPt idx="4">
            <cx:spPr>
              <a:solidFill>
                <a:srgbClr val="27B67A"/>
              </a:solidFill>
            </cx:spPr>
          </cx:dataPt>
          <cx:dataPt idx="6">
            <cx:spPr>
              <a:solidFill>
                <a:srgbClr val="002653"/>
              </a:solidFill>
            </cx:spPr>
          </cx:dataPt>
          <cx:dataPt idx="7">
            <cx:spPr>
              <a:solidFill>
                <a:srgbClr val="44546A">
                  <a:lumMod val="50000"/>
                </a:srgbClr>
              </a:solidFill>
            </cx:spPr>
          </cx:dataPt>
          <cx:dataPt idx="8">
            <cx:spPr>
              <a:solidFill>
                <a:srgbClr val="FFC000">
                  <a:lumMod val="75000"/>
                </a:srgbClr>
              </a:solidFill>
            </cx:spPr>
          </cx:dataPt>
          <cx:dataLabels pos="inEnd">
            <cx:txPr>
              <a:bodyPr spcFirstLastPara="1" vertOverflow="ellipsis" horzOverflow="overflow" wrap="square" lIns="0" tIns="0" rIns="0" bIns="0" anchor="ctr" anchorCtr="1"/>
              <a:lstStyle/>
              <a:p>
                <a:pPr algn="ctr" rtl="0">
                  <a:defRPr sz="1600" b="0">
                    <a:latin typeface="Arial" panose="020B0604020202020204" pitchFamily="34" charset="0"/>
                    <a:ea typeface="Arial" panose="020B0604020202020204" pitchFamily="34" charset="0"/>
                    <a:cs typeface="Arial" panose="020B0604020202020204" pitchFamily="34" charset="0"/>
                  </a:defRPr>
                </a:pPr>
                <a:endParaRPr lang="en-US" sz="1600" b="0" i="0" u="none" strike="noStrike" baseline="0">
                  <a:solidFill>
                    <a:sysClr val="window" lastClr="FFFFFF"/>
                  </a:solidFill>
                  <a:latin typeface="Arial" panose="020B0604020202020204" pitchFamily="34" charset="0"/>
                  <a:cs typeface="Arial" panose="020B0604020202020204" pitchFamily="34" charset="0"/>
                </a:endParaRPr>
              </a:p>
            </cx:txPr>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image" Target="../media/image2.png"/><Relationship Id="rId1" Type="http://schemas.openxmlformats.org/officeDocument/2006/relationships/chart" Target="../charts/chart1.xml"/><Relationship Id="rId4" Type="http://schemas.microsoft.com/office/2014/relationships/chartEx" Target="../charts/chartEx2.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1</xdr:col>
      <xdr:colOff>3713017</xdr:colOff>
      <xdr:row>5</xdr:row>
      <xdr:rowOff>134619</xdr:rowOff>
    </xdr:to>
    <xdr:pic>
      <xdr:nvPicPr>
        <xdr:cNvPr id="2" name="Picture 1" descr="A close up of a logo&#10;&#10;Description automatically generated">
          <a:extLst>
            <a:ext uri="{FF2B5EF4-FFF2-40B4-BE49-F238E27FC236}">
              <a16:creationId xmlns:a16="http://schemas.microsoft.com/office/drawing/2014/main" id="{1686605E-DF03-46E4-A82A-416E02D033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1925" y="161925"/>
          <a:ext cx="5434012" cy="856932"/>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28574</xdr:colOff>
      <xdr:row>6</xdr:row>
      <xdr:rowOff>30162</xdr:rowOff>
    </xdr:from>
    <xdr:to>
      <xdr:col>1</xdr:col>
      <xdr:colOff>7404100</xdr:colOff>
      <xdr:row>8</xdr:row>
      <xdr:rowOff>76200</xdr:rowOff>
    </xdr:to>
    <xdr:sp macro="" textlink="">
      <xdr:nvSpPr>
        <xdr:cNvPr id="3" name="TextBox 2">
          <a:extLst>
            <a:ext uri="{FF2B5EF4-FFF2-40B4-BE49-F238E27FC236}">
              <a16:creationId xmlns:a16="http://schemas.microsoft.com/office/drawing/2014/main" id="{01625ABF-BD65-43F2-9631-E3D4619EDAC2}"/>
            </a:ext>
          </a:extLst>
        </xdr:cNvPr>
        <xdr:cNvSpPr txBox="1"/>
      </xdr:nvSpPr>
      <xdr:spPr>
        <a:xfrm>
          <a:off x="28574" y="1096962"/>
          <a:ext cx="9267826" cy="40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solidFill>
              <a:latin typeface="Arial" panose="020B0604020202020204" pitchFamily="34" charset="0"/>
              <a:cs typeface="Arial" panose="020B0604020202020204" pitchFamily="34" charset="0"/>
            </a:rPr>
            <a:t>COVID-19</a:t>
          </a:r>
          <a:r>
            <a:rPr lang="en-US" sz="2000" b="1" baseline="0">
              <a:solidFill>
                <a:schemeClr val="bg1"/>
              </a:solidFill>
              <a:latin typeface="Arial" panose="020B0604020202020204" pitchFamily="34" charset="0"/>
              <a:cs typeface="Arial" panose="020B0604020202020204" pitchFamily="34" charset="0"/>
            </a:rPr>
            <a:t> Maternal and Child Health Digest: Week of 6/3/2020-6/9/2020</a:t>
          </a:r>
          <a:endParaRPr lang="en-US" sz="20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907</xdr:colOff>
      <xdr:row>5</xdr:row>
      <xdr:rowOff>135170</xdr:rowOff>
    </xdr:from>
    <xdr:to>
      <xdr:col>17</xdr:col>
      <xdr:colOff>95250</xdr:colOff>
      <xdr:row>20</xdr:row>
      <xdr:rowOff>349250</xdr:rowOff>
    </xdr:to>
    <xdr:graphicFrame macro="">
      <xdr:nvGraphicFramePr>
        <xdr:cNvPr id="4" name="Chart 3">
          <a:extLst>
            <a:ext uri="{FF2B5EF4-FFF2-40B4-BE49-F238E27FC236}">
              <a16:creationId xmlns:a16="http://schemas.microsoft.com/office/drawing/2014/main" id="{8E41ED30-F64C-CF4D-A7E9-1AB8DC482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54429</xdr:rowOff>
    </xdr:from>
    <xdr:to>
      <xdr:col>2</xdr:col>
      <xdr:colOff>3466401</xdr:colOff>
      <xdr:row>57</xdr:row>
      <xdr:rowOff>135392</xdr:rowOff>
    </xdr:to>
    <xdr:pic>
      <xdr:nvPicPr>
        <xdr:cNvPr id="7" name="Picture 6">
          <a:extLst>
            <a:ext uri="{FF2B5EF4-FFF2-40B4-BE49-F238E27FC236}">
              <a16:creationId xmlns:a16="http://schemas.microsoft.com/office/drawing/2014/main" id="{894C57F5-EDEB-4C19-A0DA-A553714B0B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030858"/>
          <a:ext cx="3829258" cy="1709058"/>
        </a:xfrm>
        <a:prstGeom prst="rect">
          <a:avLst/>
        </a:prstGeom>
      </xdr:spPr>
    </xdr:pic>
    <xdr:clientData/>
  </xdr:twoCellAnchor>
  <xdr:twoCellAnchor>
    <xdr:from>
      <xdr:col>1</xdr:col>
      <xdr:colOff>13606</xdr:colOff>
      <xdr:row>22</xdr:row>
      <xdr:rowOff>13607</xdr:rowOff>
    </xdr:from>
    <xdr:to>
      <xdr:col>16</xdr:col>
      <xdr:colOff>306159</xdr:colOff>
      <xdr:row>49</xdr:row>
      <xdr:rowOff>142874</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7674ED14-111D-4D97-B6D1-EBE144644D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94593" y="8076519"/>
              <a:ext cx="14613391" cy="475365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266698</xdr:colOff>
      <xdr:row>21</xdr:row>
      <xdr:rowOff>373064</xdr:rowOff>
    </xdr:from>
    <xdr:to>
      <xdr:col>16</xdr:col>
      <xdr:colOff>830035</xdr:colOff>
      <xdr:row>49</xdr:row>
      <xdr:rowOff>54429</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5357688D-B906-4BF5-963A-1846DF589E0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66698" y="8050214"/>
              <a:ext cx="15165162" cy="4696277"/>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8</xdr:row>
      <xdr:rowOff>9525</xdr:rowOff>
    </xdr:from>
    <xdr:to>
      <xdr:col>2</xdr:col>
      <xdr:colOff>9525</xdr:colOff>
      <xdr:row>13</xdr:row>
      <xdr:rowOff>152400</xdr:rowOff>
    </xdr:to>
    <xdr:sp macro="" textlink="">
      <xdr:nvSpPr>
        <xdr:cNvPr id="2" name="TextBox 1">
          <a:extLst>
            <a:ext uri="{FF2B5EF4-FFF2-40B4-BE49-F238E27FC236}">
              <a16:creationId xmlns:a16="http://schemas.microsoft.com/office/drawing/2014/main" id="{35AFAB3D-760E-40E2-8C37-462695F06505}"/>
            </a:ext>
          </a:extLst>
        </xdr:cNvPr>
        <xdr:cNvSpPr txBox="1"/>
      </xdr:nvSpPr>
      <xdr:spPr>
        <a:xfrm>
          <a:off x="190500" y="2895600"/>
          <a:ext cx="6877050" cy="1000125"/>
        </a:xfrm>
        <a:prstGeom prst="rect">
          <a:avLst/>
        </a:prstGeom>
        <a:solidFill>
          <a:schemeClr val="lt1"/>
        </a:solidFill>
        <a:ln w="1270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panose="020B0604020202020204" pitchFamily="34" charset="0"/>
              <a:cs typeface="Arial" panose="020B0604020202020204" pitchFamily="34" charset="0"/>
            </a:rPr>
            <a:t>Searches are conducted</a:t>
          </a:r>
          <a:r>
            <a:rPr lang="en-US" sz="1100" baseline="0">
              <a:latin typeface="Arial" panose="020B0604020202020204" pitchFamily="34" charset="0"/>
              <a:cs typeface="Arial" panose="020B0604020202020204" pitchFamily="34" charset="0"/>
            </a:rPr>
            <a:t> the Wednesday before the Digest comes out, capturing trials and articles published over the preceding 7-day period. So, a digest published on Monday, May 4th, captures articles in the search window Wednesday, April 22 to Tuesday, April 28th. Articles are generally reviewed according to the date they are added to the database (see "Added to Database" in Articles Sheet).</a:t>
          </a:r>
          <a:endParaRPr lang="en-US" sz="1100">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lena Helena" refreshedDate="43997.814278472222" createdVersion="6" refreshedVersion="6" minRefreshableVersion="3" recordCount="141" xr:uid="{A44F9BF2-AD65-4A44-92A7-F2FFF83A2E1B}">
  <cacheSource type="worksheet">
    <worksheetSource name="Table2"/>
  </cacheSource>
  <cacheFields count="38">
    <cacheField name="TITLE" numFmtId="0">
      <sharedItems longText="1"/>
    </cacheField>
    <cacheField name="ABSTRACT" numFmtId="0">
      <sharedItems longText="1"/>
    </cacheField>
    <cacheField name="PUBLICATION DATE" numFmtId="0">
      <sharedItems containsDate="1" containsMixedTypes="1" minDate="2020-04-06T00:00:00" maxDate="2020-06-09T00:00:00"/>
    </cacheField>
    <cacheField name="ADDED TO DATABASE" numFmtId="14">
      <sharedItems containsSemiMixedTypes="0" containsNonDate="0" containsDate="1" containsString="0" minDate="2020-05-27T00:00:00" maxDate="2020-06-10T00:00:00"/>
    </cacheField>
    <cacheField name="URL-not hyperlinked" numFmtId="0">
      <sharedItems/>
    </cacheField>
    <cacheField name="URL" numFmtId="14">
      <sharedItems/>
    </cacheField>
    <cacheField name="COUNTRY" numFmtId="0">
      <sharedItems containsMixedTypes="1" containsNumber="1" containsInteger="1" minValue="0" maxValue="0" count="37">
        <s v="The Netherlands"/>
        <s v="Multi-country"/>
        <s v="Multi-country "/>
        <s v="USA"/>
        <s v="Poland"/>
        <s v="China"/>
        <s v="N/A"/>
        <s v="South Korea"/>
        <s v="Japan"/>
        <s v="Iran"/>
        <s v="UK"/>
        <s v="Israel"/>
        <s v="South Africa"/>
        <s v="Germany"/>
        <s v="Belgium, France"/>
        <s v="Mexico"/>
        <s v="Ireland"/>
        <s v="USA, UK"/>
        <s v="Bangladesh, USA, UK"/>
        <s v="Brazil, UK"/>
        <s v="Australia"/>
        <s v="Spain"/>
        <s v="China, UK"/>
        <s v="Italy "/>
        <s v="Turkey"/>
        <s v="Italy"/>
        <s v="USA, Brazil, Italy"/>
        <s v="France"/>
        <s v="Peru"/>
        <s v="Ireland and Netherland"/>
        <s v="Thailand, China"/>
        <s v="India, Nepal, Saudi Arabia, Colombia"/>
        <s v="South Africa "/>
        <s v="Spain, Italy"/>
        <s v="Morocco"/>
        <s v="Brazil"/>
        <n v="0" u="1"/>
      </sharedItems>
    </cacheField>
    <cacheField name="ARTICLE TYPE" numFmtId="0">
      <sharedItems containsMixedTypes="1" containsNumber="1" containsInteger="1" minValue="0" maxValue="0" count="11">
        <s v="Descriptive study"/>
        <s v="Review"/>
        <s v="Pre-clinical study"/>
        <s v="Cohort study"/>
        <s v="Editorial/commentary/guidance"/>
        <s v="Modelling study"/>
        <s v="Meta-analysis"/>
        <s v="Ecological study"/>
        <s v="Cross-sectional study"/>
        <s v="Qualitative study"/>
        <n v="0" u="1"/>
      </sharedItems>
    </cacheField>
    <cacheField name="AUTHORS" numFmtId="0">
      <sharedItems longText="1"/>
    </cacheField>
    <cacheField name="JOURNAL" numFmtId="0">
      <sharedItems/>
    </cacheField>
    <cacheField name="PUBLICATION YEAR" numFmtId="0">
      <sharedItems containsMixedTypes="1" containsNumber="1" containsInteger="1" minValue="2020" maxValue="2020"/>
    </cacheField>
    <cacheField name=" TYPE" numFmtId="0">
      <sharedItems/>
    </cacheField>
    <cacheField name="DOI" numFmtId="0">
      <sharedItems containsBlank="1"/>
    </cacheField>
    <cacheField name="LANGUAGE _x000a_(IF NON-ENG)" numFmtId="0">
      <sharedItems containsBlank="1"/>
    </cacheField>
    <cacheField name="PREG/NEO" numFmtId="0">
      <sharedItems/>
    </cacheField>
    <cacheField name="CU5" numFmtId="0">
      <sharedItems/>
    </cacheField>
    <cacheField name="MTCT" numFmtId="0">
      <sharedItems/>
    </cacheField>
    <cacheField name="MNCH IMPACT" numFmtId="0">
      <sharedItems/>
    </cacheField>
    <cacheField name="LMIC" numFmtId="0">
      <sharedItems count="4">
        <s v="HIC"/>
        <s v="LMIC/HIC"/>
        <s v="LMIC"/>
        <s v="" u="1"/>
      </sharedItems>
    </cacheField>
    <cacheField name="STUDY SIZE" numFmtId="0">
      <sharedItems containsMixedTypes="1" containsNumber="1" containsInteger="1" minValue="1" maxValue="782"/>
    </cacheField>
    <cacheField name="PREG/NEO - CLINICAL PRESENTATION" numFmtId="0">
      <sharedItems/>
    </cacheField>
    <cacheField name="PREG/NEO - BURDEN" numFmtId="0">
      <sharedItems/>
    </cacheField>
    <cacheField name="PREG/NEO - RISK FACTOR" numFmtId="0">
      <sharedItems/>
    </cacheField>
    <cacheField name="PREG/NEO - ADVERSE OUTCOMES" numFmtId="0">
      <sharedItems/>
    </cacheField>
    <cacheField name="PREG/NEO - TREATMENT/ VACCINES" numFmtId="0">
      <sharedItems/>
    </cacheField>
    <cacheField name="CU5 - INFANTS" numFmtId="0">
      <sharedItems/>
    </cacheField>
    <cacheField name="CU5 - CLINICAL PRESENTATION" numFmtId="0">
      <sharedItems/>
    </cacheField>
    <cacheField name="CU5 - BURDEN" numFmtId="0">
      <sharedItems/>
    </cacheField>
    <cacheField name="CU5 - RISK FACTORS" numFmtId="0">
      <sharedItems/>
    </cacheField>
    <cacheField name="CU5 - TREATMENT/ VACCINES" numFmtId="0">
      <sharedItems/>
    </cacheField>
    <cacheField name="MTCT -  RISK" numFmtId="0">
      <sharedItems/>
    </cacheField>
    <cacheField name="MTCT - ANTIBODIES" numFmtId="0">
      <sharedItems/>
    </cacheField>
    <cacheField name="MNCH IMPACT - PROG PREG/NEO" numFmtId="0">
      <sharedItems/>
    </cacheField>
    <cacheField name="MNCH IMPACT - PROG CU5" numFmtId="0">
      <sharedItems/>
    </cacheField>
    <cacheField name="INTERVENTION NOTES" numFmtId="0">
      <sharedItems/>
    </cacheField>
    <cacheField name="MODEL NOTES" numFmtId="0">
      <sharedItems/>
    </cacheField>
    <cacheField name="SPECIAL INTEREST AREA" numFmtId="0">
      <sharedItems containsBlank="1"/>
    </cacheField>
    <cacheField name="BACKLOG"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1">
  <r>
    <s v="SARS-CoV-2 placental infection and inflammation leading to fetal distress and neonatal multi-organ failure in an asymptomatic woman"/>
    <s v="Abstract Introduction In general SARS-CoV-2-infection during pregnancy is not considered to be an increased risk for severe maternal outcomes, but has been associated with an increased risk for fetal distress. So far, there is no direct evidence of intrauterine vertical transmission and the mechanisms leading to the adverse outcomes are not well understood Results An asymptomatic pregnant woman with preterm fetal distress during the COVID19 pandemic was included. We obtained multiple maternal, placental and neonatal swabs, which showed a median viral load in maternal blood, urine, oropharynx, fornix posterior over a period of 6 days was 5.0 log copies /mL. The maternal side of the placenta had a viral load of 4.42 log copies /mL, while the fetal side had 7.15 log copies /mL. Maternal breast milk, feces and all neonatal samples tested negative. Serology of immunoglobulins against SARS-CoV-2 was tested positive in maternal blood, but negative in umbilical cord and neonatal blood. Pathological examination of the placenta included immunohistochemical investigation against SARS-CoV-2 antigen expression in combination with SARS-CoV-2 RNone available in situ hybridization and transmission electron microscopy. It showed the presence of SARS-CoV-2 particles with generalized inflammation characterized by histiocytic intervillositis with diffuse perivillous fibrin depositions with damage to the syncytiotrophoblasts. Discussion Placental infection by SARS-CoV-2 lead to fibrin depositions hampering fetal-maternal gas exchange most likely resulted in fetal distress necessitating a premature emergency caesarean section. Postpartum, the neonate showed a clinical presentation resembling a pediatric inflammatory multisystem syndrome including coronary artery ectasia, most likely associated with SARS-CoV-2 (PIMS-TS) for which admittance and care on the Neonatal Intensive Care unit (NICU) was required, despite being negative for SARS-CoV-2. This highlights the need for awareness of adverse fetal and neonatal outcomes during the current COVID-19 pandemic, especially considering that the majority of pregnant women appear asymptomatic."/>
    <d v="2020-06-08T00:00:00"/>
    <d v="2020-06-09T00:00:00"/>
    <s v="http://medrxiv.org/content/early/2020/06/09/2020.06.08.20110437.abstract"/>
    <s v="http://medrxiv.org/content/early/2020/06/09/2020.06.08.20110437.abstract"/>
    <x v="0"/>
    <x v="0"/>
    <s v="Schoenmakers, SS, Pauline; Verdijk, Rob; Kuiken, Thijs; Kamphuis, Sylvia; Koopman, Laurens; Krasemann, Thomas; Rousian, Melek; Broekhuizen, Michelle; Steegers, Eric; Koopmans, Marion; Fraaij, Pieter; Reiss, Irwin"/>
    <s v="medRxiv"/>
    <s v="2020"/>
    <s v="Pre-print"/>
    <s v=""/>
    <s v="10.1101/2020.06.08.20110437"/>
    <s v="Yes"/>
    <s v=""/>
    <s v=""/>
    <s v=""/>
    <x v="0"/>
    <s v="Pregnant case study"/>
    <s v="Yes"/>
    <s v=""/>
    <s v=""/>
    <s v="Yes"/>
    <s v=""/>
    <s v=""/>
    <s v=""/>
    <s v=""/>
    <s v=""/>
    <s v=""/>
    <s v=""/>
    <s v=""/>
    <s v=""/>
    <s v=""/>
    <s v=""/>
    <s v=""/>
    <s v="Breastfeeding/Breast milk"/>
    <m/>
  </r>
  <r>
    <s v="Rapid systematic review of neonatal COVID-19 including a case of presumed vertical transmission"/>
    <s v="Objective_x000a_To carry out a systematic review of the available studies on COVID-19 (coronavirus disease 2019) in neonates seen globally since the onset of the COVID-19 global pandemic in 2020. The paper also describes a premature baby with reverse transcription (RT)-PCR-positive COVID-19 seen at the Blackpool Teaching Hospitals NHS Foundation Trust, UK._x000a__x000a_Design_x000a_We conducted a multifaceted search of the Cumulative Index to Nursing and Allied Health Literature, Embase, Medline and PubMed from 1 December 2019 to 12 May 2020 to harvest articles from medical journals and publications reporting cases of COVID-19 in neonates from anywhere in the world. Additional searches were also done so as not to miss any important publications. Write-up was in line with the Preferred Reporting Items for Systematic Reviews and Meta-Analyses, the protocol for the review was registered with International Prospective Register of Systematic Reviews (PROSPERO), and risk of bias was analysed with the Newcastle-Ottawa tool. Additionally, the preterm neonate with COVID-19 from our hospital is also reported._x000a__x000a_Results_x000a_The systematic review has revealed eight studies where neonates have been described to have confirmed COVID-19, with low risk of bias. Of the 10 reported cases elsewhere, only three are likely to be vertically transmitted, while seven occurred in the postperinatal period and are likely to have been postnatally acquired. All neonates had a mild course, recovered fully and were negative on retesting. Our case of COVID-19 in a 32-week premature baby from the UK was delivered by emergency caesarean section, with the mother wearing a face mask and the family having no contact with the neonate, suggesting vertical transmission. On day 33, the neonate was asymptomatic but was still RT-PCR-positive on nasopharyngeal airway swab._x000a__x000a_Conclusions_x000a_Neonatal infection is uncommon, with only two previously reported cases likely to be of vertical transmission. The case we report is still RT-PCR-positive on day 28 and is asymptomatic. Ongoing research is needed to ascertain the epidemiology of COVID-19 in neonates."/>
    <d v="2020-05-25T00:00:00"/>
    <d v="2020-06-09T00:00:00"/>
    <s v="https://www.ncbi.nlm.nih.gov/pmc/articles/PMC7252972/"/>
    <s v="https://www.ncbi.nlm.nih.gov/pmc/articles/PMC7252972/"/>
    <x v="1"/>
    <x v="0"/>
    <s v="Gordon M., Kagalwala T., Rezk K., Rawlingson C., Ahmed M.I., Guleri A."/>
    <s v="BMJ Paediatr Open"/>
    <n v="2020"/>
    <s v="Peer-reviewed"/>
    <s v="10.1136/bmjpo-2020-000718"/>
    <s v=""/>
    <s v="Yes"/>
    <s v=""/>
    <s v="Yes"/>
    <s v=""/>
    <x v="1"/>
    <s v="Systematic review plus case study of presumed vertical transmission in a neonate"/>
    <s v="Yes"/>
    <s v=""/>
    <s v=""/>
    <s v="Yes"/>
    <s v=""/>
    <s v=""/>
    <s v=""/>
    <s v=""/>
    <s v=""/>
    <s v=""/>
    <s v="Yes"/>
    <s v=""/>
    <s v=""/>
    <s v=""/>
    <s v=""/>
    <s v=""/>
    <s v="Breastfeeding/Breast milk"/>
    <m/>
  </r>
  <r>
    <s v="Novel coronavirus disease 2019 and perinatal outcomes"/>
    <s v="BACKGROUND AND AIM:_x000a_Given the prevalence of novel coronavirus disease 2019 (COVID-19) and the lack of information on coronavirus and pregnancy, the purpose of this study was to evaluate the association of COVID-19 and perinatal outcomes in pregnant women._x000a__x000a_MATERIALS AND METHODS:_x000a_In the present review article, the search process was conducted on English and Persian scientific databases of PubMed, Scopus, Google Scholar, Magiran, Irandoc, Iranmedx, and SID as well as the websites of international organizations of World Health Organization and Centers for Disease Control and Prevention using the main keywords of “Pregnancy,” “Perinatal outcomes,” “Coronavirus,” “COVID-19,” “MERS-CoV,” “MERS,” “SARS-CoV-2,” and “SARS-CoV-1” and their Persian-equivalent keywords from inception until March 16 2020._x000a__x000a_RESULTS:_x000a_The findings of studies on mothers with COVID-19 were limited, and insufficient information is available on the adverse pregnancy outcomes in pregnant women with COVID-19. In cases of infection with other coronaviruses such as Middle East respiratory syndrome and severe acute respiratory syndrome during pregnancy, there have been reports on adverse pregnancy outcomes such as miscarriage, stillbirth, preterm labor, low birth weight, and congenital malformations following high fever in the first trimester._x000a__x000a_CONCLUSION:_x000a_Pregnant women may be more susceptible to viral respiratory infections, including COVID-19, due to immunological and physiological changes. Therefore, pregnant women should take routine preventive measures, such as washing their hands frequently and avoiding contact with infected people, to prevent infection."/>
    <d v="2020-04-28T00:00:00"/>
    <d v="2020-06-09T00:00:00"/>
    <s v="https://www.ncbi.nlm.nih.gov/pmc/articles/PMC7271929/"/>
    <s v="https://www.ncbi.nlm.nih.gov/pmc/articles/PMC7271929/"/>
    <x v="2"/>
    <x v="1"/>
    <s v="Irani M, Pakfetrat A, Mask MK."/>
    <s v="J Educ Health Promot"/>
    <n v="2020"/>
    <s v="Peer-reviewed"/>
    <s v="10.4103/jehp.jehp_189_20"/>
    <s v="English"/>
    <s v="Yes"/>
    <s v=""/>
    <s v=""/>
    <s v=""/>
    <x v="1"/>
    <s v="Not specified (9 studies included in the review)"/>
    <s v="Yes"/>
    <s v="Yes"/>
    <s v="Yes"/>
    <s v="Yes"/>
    <s v="Yes"/>
    <s v=""/>
    <s v=""/>
    <s v=""/>
    <s v=""/>
    <s v=""/>
    <s v=""/>
    <s v=""/>
    <s v=""/>
    <s v=""/>
    <s v=""/>
    <s v=""/>
    <s v="Breastfeeding/Breast milk"/>
    <m/>
  </r>
  <r>
    <s v="Home Birth in the Era of COVID-19: Counseling and Preparation for Pregnant Persons Living with HIV"/>
    <s v="With the coronavirus disease 2019 (COVID-19) pandemic in the United States, a majority of states have instituted &quot;shelter-in-place&quot; policies effectively quarantining individuals-including pregnant persons-in their homes. Given the concern for COVID-19 acquisition in health care settings, pregnant persons with high-risk pregnancies-such as persons living with HIV (PLHIV)-are increasingly investigating the option of a home birth. Although we strongly recommend hospital birth for PLHIV, we discuss our experience and recommendations for counseling and preparation of pregnant PLHIV who may be considering home birth or at risk for unintentional home birth due to the pandemic. We also discuss issues associated with implementing a risk mitigation strategy involving high-risk births occurring at home during a pandemic._x000a_ KEY POINTS:_x000a_ · Coronavirus disease 2019 pandemic has increased interest in home birth. _x000a_· Women living with HIV are pursuing home birth. _x000a_· Safe planning is paramount for women living with HIV desiring home birth, despite recommending against the practice."/>
    <d v="2020-06-04T00:00:00"/>
    <d v="2020-06-05T00:00:00"/>
    <s v="https://doi.org/10.1055/s-0040-1712513"/>
    <s v="https://doi.org/10.1055/s-0040-1712513"/>
    <x v="3"/>
    <x v="1"/>
    <s v="Premkumar A, Cassimatis I, Berhie SH, Jao J, Cohn SE, Sutton SH, Condron B, Levesque J, Garcia PM, Miller ES, Yee LM."/>
    <s v="Am J Perinatol"/>
    <n v="2020"/>
    <s v="Peer-reviewed"/>
    <s v="10.1055/s-0040-1712513"/>
    <m/>
    <s v="Yes"/>
    <s v=""/>
    <s v="Yes"/>
    <s v="Yes"/>
    <x v="0"/>
    <s v=""/>
    <s v=""/>
    <s v=""/>
    <s v=""/>
    <s v=""/>
    <s v=""/>
    <s v=""/>
    <s v=""/>
    <s v=""/>
    <s v=""/>
    <s v=""/>
    <s v=""/>
    <s v=""/>
    <s v=""/>
    <s v=""/>
    <s v=""/>
    <s v=""/>
    <s v="Breastfeeding/Breast milk"/>
    <m/>
  </r>
  <r>
    <s v="COVID-19 and pregnancy - where are we now? A review"/>
    <s v="The new acute respiratory disease severe acute respiratory syndrome coronavirus-2 (SARS-CoV-2) is highly contagious. It has caused many deaths, despite a relatively low general case fatality rate (CFR). The most common early manifestations of infection are fever, cough, fatigue and myalgia. The diagnosis is based on the exposure history, clinical manifestation, laboratory test results, chest computed tomography (CT) findings and a positive reverse transcription-polymerase chain reaction (RT-PCR) result for coronavirus disease 2019 (COVID-19). The effect of SARS-CoV-2 on pregnancy is not already clear. There is no evidence that pregnant women are more susceptible than the general population. In the third trimester, COVID-19 can cause premature rupture of membranes, premature labour and fetal distress. There are no data on complications of SARS-CoV-2 infection before the third trimester. COVID-19 infection is an indication for delivery if necessary to improve maternal oxygenation. Decision on delivery mode should be individualised. Vertical transmission of coronavirus from the pregnant woman to the fetus has not been proven. As the virus is absent in breast milk, the experts encourage breastfeeding for neonatal acquisition of protective antibodies."/>
    <d v="2020-05-11T00:00:00"/>
    <d v="2020-05-27T00:00:00"/>
    <s v="https://www.degruyter.com/view/journals/jpme/ahead-of-print/article-10.1515-jpm-2020-0132/article-10.1515-jpm-2020-0132.xml?tab_body=abstract"/>
    <s v="https://www.degruyter.com/view/journals/jpme/ahead-of-print/article-10.1515-jpm-2020-0132/article-10.1515-jpm-2020-0132.xml?tab_body=abstract"/>
    <x v="4"/>
    <x v="1"/>
    <s v="Rajewska A, MikoÅ‚ajek-Bedner W, Lebdowicz-Knul J, SokoÅ‚owska M, Kwiatkowski S, TorbÃ© A."/>
    <s v="J Perinat Med"/>
    <n v="2020"/>
    <s v="Peer-reviewed"/>
    <s v="10.1515/jpm-2020-0132"/>
    <m/>
    <s v="Yes"/>
    <s v=""/>
    <s v="Yes"/>
    <s v="Yes"/>
    <x v="0"/>
    <s v="No"/>
    <s v="Yes"/>
    <s v="Yes"/>
    <s v="Yes"/>
    <s v="Yes"/>
    <s v="Yes"/>
    <s v=""/>
    <s v=""/>
    <s v=""/>
    <s v=""/>
    <s v=""/>
    <s v="Yes"/>
    <s v="Yes"/>
    <s v="Yes"/>
    <s v=""/>
    <s v=""/>
    <s v=""/>
    <s v="Breastfeeding/Breast milk"/>
    <m/>
  </r>
  <r>
    <s v="Coronavirus Disease 2019 (COVID-19) in Neonates and Children From China: A Review"/>
    <s v="At the end of 2019, a novel coronavirus began to spread in Wuhan, Hubei Province, China. The confirmed cases increased nationwide rapidly, in part due to the increased population mobility during the Chinese Lunar New Year festival. The World Health Organization (WHO) subsequently named the novel coronavirus pneumonia Coronavirus Disease 2019 (COVID-19) and named the virus Severe Acute Respiratory Syndrome Coronavirus-2 (SARS-CoV-2). Soon, transmission from person to person was confirmed and the virus spread to many other countries. To date, many cases have been reported in the pediatric age group, most of which were from China. The management and treatment strategies have also been improved, which we believe would be helpful to pediatric series in other countries as well. However, the characteristics of neonatal and childhood infection still have not been evaluated in detail. This review summarizes the current understanding of SARS-CoV-2 infection in neonates and children from January 24 to May 1, as an experience from China."/>
    <d v="2020-05-15T00:00:00"/>
    <d v="2020-06-09T00:00:00"/>
    <s v="https://www.frontiersin.org/articles/10.3389/fped.2020.00287/full"/>
    <s v="https://www.frontiersin.org/articles/10.3389/fped.2020.00287/full"/>
    <x v="5"/>
    <x v="1"/>
    <s v="Yu Y., Chen P."/>
    <s v="Front. Pediatr."/>
    <n v="2020"/>
    <s v="Peer-reviewed"/>
    <s v="10.3389/fped.2020.00287"/>
    <s v=""/>
    <s v="Yes"/>
    <s v=""/>
    <s v=""/>
    <s v=""/>
    <x v="2"/>
    <s v=""/>
    <s v=""/>
    <s v=""/>
    <s v=""/>
    <s v=""/>
    <s v=""/>
    <s v=""/>
    <s v=""/>
    <s v=""/>
    <s v=""/>
    <s v=""/>
    <s v=""/>
    <s v=""/>
    <s v=""/>
    <s v=""/>
    <s v=""/>
    <s v=""/>
    <s v="Breastfeeding/Breast milk"/>
    <m/>
  </r>
  <r>
    <s v="Clinical update on COVID-19 in pregnancy: A review article"/>
    <s v="The data pertaining to the COVID-19 pandemic has been rapidly evolving since the first confirmed case in December 2019. This review article presents a comprehensive analysis of the current data in relation to COVID-19 and its effect on pregnant women, including symptoms, disease severity and the risk of vertical transmission. We also review the recommended management of pregnant women with suspected or confirmed COVID-19 and the various pharmacological agents that are being investigated and may have a role in the treatment of this disease. At present, it does not appear that pregnant women are at increased risk of severe infection than the general population, although there are vulnerable groups within both the pregnant and nonpregnant populations, and clinicians should be cognizant of these high-risk groups and manage them accordingly. Approximately 85% of women will experience mild disease, 10% more severe disease and 5% critical disease. The most common reported symptoms are fever, cough, shortness of breath and diarrhea. Neither vaginal delivery nor cesarean section confers additional risks, and there is minimal risk of vertical transmission to the neonate from either mode of delivery. We acknowledge that the true effect of the virus on both maternal and fetal morbidity and mortality will only be evident over time. We also discuss the impact of social isolation can have on the mental health and well-being of both patients and colleagues, and as clinicians, we must be mindful of this and offer support as necessary."/>
    <d v="2020-06-04T00:00:00"/>
    <d v="2020-06-06T00:00:00"/>
    <s v="https://doi.org/10.1111/jog.14321"/>
    <s v="https://doi.org/10.1111/jog.14321"/>
    <x v="6"/>
    <x v="1"/>
    <s v="Ryean GA, Purandare NC, McAuliffe FM, Hod M, Purandare CN."/>
    <s v="J Obstet Gynaecol Res"/>
    <n v="2020"/>
    <s v="Peer-reviewed"/>
    <s v="10.1111/jog.14321"/>
    <m/>
    <s v="Yes"/>
    <s v=""/>
    <s v="Yes"/>
    <s v="Yes"/>
    <x v="1"/>
    <s v=""/>
    <s v=""/>
    <s v=""/>
    <s v=""/>
    <s v=""/>
    <s v=""/>
    <s v=""/>
    <s v=""/>
    <s v=""/>
    <s v=""/>
    <s v=""/>
    <s v=""/>
    <s v=""/>
    <s v=""/>
    <s v=""/>
    <s v=""/>
    <s v=""/>
    <s v="Breastfeeding/Breast milk"/>
    <m/>
  </r>
  <r>
    <s v="Activation of the SARS-CoV-2 receptor Ace2 by cytokines through pan JAK-STAT enhancers"/>
    <s v="ACE2, in concert with the protease TMPRSS2, binds the novel coronavirus SARS-CoV-2 and facilitates its cellular entry. The ACE2 gene is expressed in SARS-CoV-2 target cells, including Type II Pneumocytes (Ziegler, 2020), and is activated by interferons. Viral RNone available was also detected in breast milk (Wu et al., 2020), raising the possibility that ACE2 expression is under the control of cytokines through the JAK-STAT pathway. Here we show that Ace2 expression in mammary tissue is induced during pregnancy and lactation, which coincides with the establishment of a candidate enhancer. The prolactin-activated transcription factor STAT5 binds to tandem sites that coincide with activating histone enhancer marks and additional transcription components. The presence of pan JAK-STAT components in mammary alveolar cells and in Type II Pneumocytes combined with the autoregulation of both STAT1 and STAT5 suggests a prominent role of cytokine signaling pathways in cells targeted by SARS-CoV-2."/>
    <d v="2020-05-11T00:00:00"/>
    <d v="2020-06-09T00:00:00"/>
    <s v="https://doi.org/10.1101/2020.05.11.089045"/>
    <s v="https://doi.org/10.1101/2020.05.11.089045"/>
    <x v="6"/>
    <x v="2"/>
    <s v="Hennighausen L, Lee HK."/>
    <s v="bioRxiv"/>
    <n v="2020"/>
    <s v="Peer-reviewed"/>
    <s v="10.1101/2020.05.11.089045"/>
    <m/>
    <s v="Yes"/>
    <s v=""/>
    <s v="Yes"/>
    <s v=""/>
    <x v="1"/>
    <s v=""/>
    <s v=""/>
    <s v=""/>
    <s v=""/>
    <s v=""/>
    <s v=""/>
    <s v=""/>
    <s v=""/>
    <s v=""/>
    <s v=""/>
    <s v=""/>
    <s v=""/>
    <s v=""/>
    <s v=""/>
    <s v=""/>
    <s v=""/>
    <s v=""/>
    <s v="Breastfeeding/Breast milk"/>
    <m/>
  </r>
  <r>
    <s v="When Shelter-in-Place Isn't Shelter That's Safe: A Rapid Analysis of Domestic Violence Case Differences During the COVID-19 Pandemic and Stay-at-Home Orders"/>
    <s v="Purpose: This study explored the COVID-19 pandemic&amp;#039;s impacts on domestic violence (DV) with the following research questions: 1) Did DV occurring during the pandemic differ on certain variables from cases occurring on a typical day the previous year? 2) Did DV occurring after the implementation of shelter-in-place orders differ (on these same variables) from cases occurring prior to shelter-in-place orders? Methods: Two logistic regression models were developed to predict DV case differences before and during the pandemic. DV reports (N=4618) were collected from the Chicago Police Department. Cases from March 2019 and March 2020 were analyzed based on multiple variables. One model was set to predict case differences since the pandemic began, and another model was set to predict case differences during the shelter-in-place period later that month. Results: Both models were significant with multiple significant predictors. During the pandemic period, cases with arrests were 3% less likely to have occurred, and cases at residential locations were 22% more likely to have occurred. During the shelter-in-place period, cases at residential locations were 64% more likely to have occurred, and cases with child victims were 67% less likely to have occurred. Conclusions: This study offers a rapid analysis of DV case differences since the pandemic and shelter-in-place began. Additional variables and data sources could improve model explanatory power. Research, policy, and practice in this area must pivot to focus on protecting children whose access to mandated reporters has decreased and moving victims out of dangerous living situations into safe spaces."/>
    <d v="2020-05-29T00:00:00"/>
    <d v="2020-06-04T00:00:00"/>
    <s v="http://medrxiv.org/content/early/2020/06/03/2020.05.29.20117366.abstract"/>
    <s v="http://medrxiv.org/content/early/2020/06/03/2020.05.29.20117366.abstract"/>
    <x v="3"/>
    <x v="3"/>
    <s v="McLay, MM"/>
    <s v="medRxiv"/>
    <s v="2020"/>
    <s v="Pre-print"/>
    <s v=""/>
    <s v="10.1101/2020.05.29.20117366"/>
    <s v=""/>
    <s v="Yes"/>
    <s v=""/>
    <s v=""/>
    <x v="0"/>
    <s v=""/>
    <s v=""/>
    <s v=""/>
    <s v=""/>
    <s v=""/>
    <s v=""/>
    <s v=""/>
    <s v=""/>
    <s v=""/>
    <s v=""/>
    <s v=""/>
    <s v=""/>
    <s v=""/>
    <s v=""/>
    <s v=""/>
    <s v=""/>
    <s v=""/>
    <s v=""/>
    <m/>
  </r>
  <r>
    <s v="When Separation is not the Answer: Breastfeeding Mothers and Infants affected by COVID-19"/>
    <s v="The World Health Organisation (WHO) has provided detailed guidance on the care of infants of women who are a person under investigation (PUI) or confirmed to have COVID‐19, which supports immediate postpartum mother‐infant contact and breastfeeding with appropriate respiratory precautions. Although many countries have followed WHO guidance, others have implemented infection prevention and control policies (IPC) that impose varying levels of postpartum separation and discourage or prohibit breastfeeding or provision of expressed breastmilk. These policies aim to protect infants from the potential harm of infection from their mothers, yet they may fail to fully account for the impact of separation. Global COVID‐19 data are suggestive of potentially lower susceptibility and a typically milder course of disease among children, although the potential for severe disease in infancy remains. Separation causes cumulative harms, including disrupting breastfeeding and limiting its protection against infectious disease, which has disproportionate impacts on vulnerable infants. Separation also presumes the replaceability of breastfeeding – a risk that is magnified in emergencies. Moreover, separation does not ensure lower viral exposure during hospitalizations and post‐discharge, and contributes to the burden on overwhelmed health systems. Finally, separation magnifies maternal health consequences of insufficient breastfeeding and compounds trauma in communities who have experienced long‐standing inequities and violence, including family separation. Taken together, separating PUI/confirmed SARS‐CoV‐2 positive mothers and their infants may lead to excess preventable illnesses and deaths among infants and women around the world. Health services must consider the short‐and‐long‐term impacts of separating mothers and infants in their policies."/>
    <d v="2020-05-26T00:00:00"/>
    <d v="2020-05-28T00:00:00"/>
    <s v="https://onlinelibrary.wiley.com/doi/epdf/10.1111/mcn.13033"/>
    <s v="https://onlinelibrary.wiley.com/doi/epdf/10.1111/mcn.13033"/>
    <x v="3"/>
    <x v="4"/>
    <s v="Tomori C, Gribble K, Palmquist AEL, Ververs MT, Gross MS."/>
    <s v="Matern Child Nutr"/>
    <n v="2020"/>
    <s v="Peer-reviewed"/>
    <s v="10.1111/mcn.13033"/>
    <m/>
    <s v=""/>
    <s v=""/>
    <s v=""/>
    <s v="Yes"/>
    <x v="0"/>
    <s v="No"/>
    <s v=""/>
    <s v=""/>
    <s v=""/>
    <s v=""/>
    <s v=""/>
    <s v=""/>
    <s v=""/>
    <s v=""/>
    <s v=""/>
    <s v=""/>
    <s v=""/>
    <s v=""/>
    <s v="Yes"/>
    <s v="Yes"/>
    <s v=""/>
    <s v=""/>
    <s v=""/>
    <m/>
  </r>
  <r>
    <s v="Viral RNA Load in Mildly Symptomatic and Asymptomatic Children with COVID-19, Seoul"/>
    <s v="Along with positive SARS-CoV-2 RNone available in nasopharyngeal swabs, viral RNone available was detectable at high concentration for &gt;3 weeks in fecal samples from 12 mildly symptomatic and asymptomatic children with COVID-19. Saliva also tested positive during the early phase of infection. If proven infectious, feces and saliva could serve as transmission sources."/>
    <d v="2020-06-03T00:00:00"/>
    <d v="2020-06-05T00:00:00"/>
    <s v="https://wwwnc.cdc.gov/eid/article/26/10/20-2449_article"/>
    <s v="https://wwwnc.cdc.gov/eid/article/26/10/20-2449_article"/>
    <x v="7"/>
    <x v="0"/>
    <s v="Han MS, Seong MW, Kim N, Shin S, Cho SI, Park H, Kim TS, Park SS, Choi EH."/>
    <s v="Emerg Infect Dis"/>
    <n v="2020"/>
    <s v="Peer-reviewed"/>
    <s v="10.3201/eid2610.202449"/>
    <s v="English"/>
    <s v=""/>
    <s v="Yes"/>
    <s v=""/>
    <s v=""/>
    <x v="0"/>
    <n v="12"/>
    <s v=""/>
    <s v=""/>
    <s v=""/>
    <s v=""/>
    <s v=""/>
    <s v="Yes"/>
    <s v="Yes"/>
    <s v="Yes"/>
    <s v=""/>
    <s v="Yes"/>
    <s v=""/>
    <s v=""/>
    <s v=""/>
    <s v=""/>
    <s v=""/>
    <s v=""/>
    <s v=""/>
    <m/>
  </r>
  <r>
    <s v="Viral load dynamics in transmissible symptomatic patients with COVID-19"/>
    <s v="To investigate the relationship between viral load and secondary transmission in novel coronavirus disease 2019 (COVID?19), we reviewed epidemiological and clinical data obtained from immunocompetent laboratory-confirmed patients with COVID?19 at Toyama University Hospital. In total, 28 patients were included in the analysis. Median viral load at the initial sample collection was significantly higher in adults than in children and in symptomatic than in asymptomatic patients. Among symptomatic patients, non?linear regression models showed that the estimated viral load at onset was higher in the index (patients who transmitted the disease to at least one other patient) than in the non?index patients (patients who were not the cause of secondary transmission; median [95% confidence interval]: 6.6 [5.2?8.2] vs. 3.1 [1.5?4.8] log copies/ｵL, respectively). High nasopharyngeal viral loads around onset may contribute to secondary transmission of COVID?19."/>
    <d v="2020-06-02T00:00:00"/>
    <d v="2020-06-04T00:00:00"/>
    <s v="http://medrxiv.org/content/early/2020/06/04/2020.06.02.20120014.abstract"/>
    <s v="http://medrxiv.org/content/early/2020/06/04/2020.06.02.20120014.abstract"/>
    <x v="8"/>
    <x v="0"/>
    <s v="Kawasuji, HT, Yusuke; Kaneda, Makito; Ueno, Akitoshi; Miyajima, Yuki; Kawago, Koyomi; Fukui, Yasutaka; Yoshida, Yoshihiko; Kimura, Miyuki; Yamada, Hiroshi; Sakamaki, Ippei; Tani, Hideki; Morinaga, Yoshitomo; Yamamoto, Yoshihiro"/>
    <s v="medRxiv"/>
    <s v="2020"/>
    <s v="Pre-print"/>
    <s v=""/>
    <s v="10.1101/2020.06.02.20120014"/>
    <s v="Yes"/>
    <e v="#REF!"/>
    <s v="Yes"/>
    <s v=""/>
    <x v="0"/>
    <s v="7 patients 0-17 years"/>
    <s v=""/>
    <s v=""/>
    <s v=""/>
    <s v=""/>
    <s v=""/>
    <s v=""/>
    <s v=""/>
    <s v=""/>
    <s v=""/>
    <s v=""/>
    <s v=""/>
    <s v=""/>
    <s v=""/>
    <s v=""/>
    <s v=""/>
    <s v=""/>
    <s v=""/>
    <m/>
  </r>
  <r>
    <s v="Vaccine repurposing approach for preventing COVID 19: can MMR vaccines reduce morbidity and mortality?"/>
    <s v="The coronavirus disease (COVID-19) is resulting in millions of infected individuals with several hundred thousands dead throughout the world. Amidst all the havoc, one interesting observation in the present COVID-19 pandemic is the negligible symptoms in the young; particularly children below 10 years of age. We assume the extensive pediatric vaccination with MMR vaccines followed globally could have resulted in innate immune responses, e.g., induction of interferons (IFNs) and activated natural killer (NK) cells, thereby offering natural immunity against SARS-CoV-2 in the young population. Possible cross-protective innate immunity offered by MMR vaccination prompted us to suggest repurposing MMR vaccination for immuno-prophylaxis against COVID-19."/>
    <d v="2020-06-05T00:00:00"/>
    <d v="2020-06-06T00:00:00"/>
    <s v="https://www.tandfonline.com/doi/full/10.1080/21645515.2020.1773141"/>
    <s v="https://www.tandfonline.com/doi/full/10.1080/21645515.2020.1773141"/>
    <x v="6"/>
    <x v="4"/>
    <s v="Anbarasu A, Ramaiah S, Livingstone P."/>
    <s v="Hum Vaccin Immunother"/>
    <n v="2020"/>
    <s v="Peer-reviewed"/>
    <s v="10.1080/21645515.2020.1773141"/>
    <s v="English"/>
    <s v=""/>
    <s v="Yes"/>
    <s v=""/>
    <s v=""/>
    <x v="1"/>
    <s v="NA"/>
    <s v=""/>
    <s v=""/>
    <s v=""/>
    <s v=""/>
    <s v=""/>
    <s v=""/>
    <s v=""/>
    <s v=""/>
    <s v="Yes"/>
    <s v=""/>
    <s v=""/>
    <s v=""/>
    <s v=""/>
    <s v=""/>
    <s v="MMR vaccine"/>
    <s v=""/>
    <s v=""/>
    <m/>
  </r>
  <r>
    <s v="Universal screening for SARS-CoV-2 in asymptomatic obstetric patients in Tokyo, Japan"/>
    <s v="Asymptomatic transmission of SARS-CoV-2 is a major issue in healthcare settings, and management in perinatal wards requires particular caution. Located in central Tokyo as a tertiary center, Keio University Hospital implemented universal PCR testing on patients before admission starting April 6 2020, in response to a nosocomial outbreak of COVID-19. The present study reports a retrospective review of 52 obstetric patients universally tested for SARS-CoV-2 admitted to this hospital between April 6 and April 27, 2020."/>
    <d v="2020-06-04T00:00:00"/>
    <d v="2020-06-05T00:00:00"/>
    <s v="https://doi.org/10.1002/ijgo.13252"/>
    <s v="https://doi.org/10.1002/ijgo.13252"/>
    <x v="8"/>
    <x v="0"/>
    <s v="Ochiai D, Kasuga Y, Iida M, Ikenoue S, Tanaka M."/>
    <s v="Int J Gynaecol Obstet"/>
    <n v="2020"/>
    <s v="Peer-reviewed"/>
    <s v="10.1002/ijgo.13252"/>
    <m/>
    <s v="Yes"/>
    <s v=""/>
    <s v=""/>
    <s v=""/>
    <x v="0"/>
    <s v=""/>
    <s v=""/>
    <s v=""/>
    <s v=""/>
    <s v=""/>
    <s v=""/>
    <s v=""/>
    <s v=""/>
    <s v=""/>
    <s v=""/>
    <s v=""/>
    <s v=""/>
    <s v=""/>
    <s v=""/>
    <s v=""/>
    <s v=""/>
    <s v=""/>
    <s v=""/>
    <m/>
  </r>
  <r>
    <s v="Type 2 and interferon inflammation strongly regulate SARS-CoV-2 related gene expression in the airway epithelium"/>
    <s v="Coronavirus disease 2019 (COVID-19) outcomes vary from asymptomatic infection to_x000a_34 death. This disparity may reflect different airway levels of the SARS-CoV-2 receptor,_x000a_35 ACE2, and the spike protein activator, TMPRSS2. Here we explore the role of genetics_x000a_36 and co-expression networks in regulating these genes in the airway, through the_x000a_37 analysis of nasal airway transcriptome data from 695 children. We identify expression_x000a_38 quantitative trait loci (eQTL) for both ACE2 and TMPRSS2, that vary in frequency_x000a_39 across world populations. Importantly, we find TMPRSS2 is part of a mucus secretory_x000a_40 network, highly upregulated by T2 inflammation through the action of interleukin-13, and_x000a_41 that interferon response to respiratory viruses highly upregulates ACE2 expression._x000a_42 Finally, we define airway responses to coronavirus infections in children, finding that_x000a_43 these infections upregulate IL6 while also stimulating a more pronounced cytotoxic_x000a_44 immune response relative to other respiratory viruses. Our results reveal mechanisms_x000a_45 likely influencing SARS-CoV-2 infectivity and COVID-19 clinical outcomes. "/>
    <d v="2020-04-10T00:00:00"/>
    <d v="2020-06-09T00:00:00"/>
    <s v="https://www.biorxiv.org/content/10.1101/2020.04.09.034454v1.full.pdf"/>
    <s v="https://www.biorxiv.org/content/10.1101/2020.04.09.034454v1.full.pdf"/>
    <x v="3"/>
    <x v="0"/>
    <s v="Sajuthi SP, DeFord P, Jackson ND, Montgomery MT, Everman JL, Rios CL, Pruesse E, Nolin JD, Plender EG, Wechsler ME, Mak AC, Eng C, Salazar S, Medina V, Wohlford EM, Huntsman S, Nickerson DA, Germer S, Zody MC, Abecasis G, Kang HM, Rice KM, Kumar R, Oh S, Rodriguez-Santana J, Burchard EG, Seibold MA."/>
    <s v="bioRxiv"/>
    <n v="2020"/>
    <s v="Peer-reviewed"/>
    <s v="10.1101/2020.04.09.034454"/>
    <s v="English"/>
    <s v=""/>
    <s v="Yes"/>
    <s v=""/>
    <s v=""/>
    <x v="0"/>
    <n v="695"/>
    <s v=""/>
    <s v=""/>
    <s v=""/>
    <s v=""/>
    <s v=""/>
    <s v=""/>
    <s v="Yes"/>
    <s v=""/>
    <s v=""/>
    <s v=""/>
    <s v=""/>
    <s v=""/>
    <s v=""/>
    <s v=""/>
    <s v=""/>
    <s v=""/>
    <s v=""/>
    <m/>
  </r>
  <r>
    <s v="The Utility of rRT-PCR in Diagnosis and Assessment of Case-fatality rates of COVID-19 In the Iranian Population. Positive Test Results are a Marker for Illness Severity"/>
    <s v="The utility of PCR-based testing in characterizing patients with COVID-19 and the severity of their disease remains unknown. We performed an observational study among patients presenting to hospitals in Iran who were tested for 2019-nCoV viral RNone available by rRT-PCR between the fourth week of February 2020 to the fourth week of March 2020. Frequency of symptoms, comorbidities, intubation, and mortality rates were compared between COVID-19 positive vs. negative patients. 96103 patients were tested from 879 hospitals. 18754 (19.5%) tested positive for COVID-19. Positive testing was more frequent in those 50 years or older. The prevalence of cough (54.5% vs. 49.7%), fever (49.5% vs. 44.7%), and respiratory distress (43.0% vs. 39.0%) but not hypoxia (46.9% vs. 56.7%) was higher in COVID-19 positive vs. negative patients (p&lt;0.001 for all). More patients had cardiovascular diseases (10.6% vs. 9.5%, p&lt;0.001) and type 2 diabetes mellitus (10.8% vs. 8.7%, p&lt;0.001) among COVID-19 positive vs. negative patients. There were fewer patients with cancer (1.1%, vs. 1.4%, p&lt;0.001), asthma (1.9% vs. 2.5%, p&lt;0.001), or pregnant (0.4% vs. 0.6%, =0.001) in COVID-19 positive vs. negative groups. COVID-19 positive vs. negative patients required more intubation (7.7% vs. 5.2%, p&lt;0.001) and had higher mortality (14.6% vs. 6.3%, p&lt;0.001). Odds ratios for death of positive vs negative patients range from 2.01 to 3.10 across all age groups. In conclusion, COVID-19 test-positive vs. test-negative patients had more severe symptoms and comorbidities, required higher intubation, and had higher mortality. rRT-PCR positive result provided diagnosis and a marker of disease severity in Iranians."/>
    <d v="2020-05-04T00:00:00"/>
    <d v="2020-06-09T00:00:00"/>
    <s v="https://europepmc.org/article/med/32511637"/>
    <s v="https://europepmc.org/article/med/32511637"/>
    <x v="9"/>
    <x v="1"/>
    <s v="Janbabaei G, Brandt EJ, Golpira R, Raeisi A, Sadegh Tabrizi J, Safikhani HR, Talebian MT, Mirab Samiee S, Biglar A, Malekzadeh R, Mani A."/>
    <s v="medRxiv"/>
    <n v="2020"/>
    <s v="Peer-reviewed"/>
    <s v="10.1101/2020.04.29.20085233"/>
    <s v="English"/>
    <s v="Yes"/>
    <s v="Yes"/>
    <s v=""/>
    <s v=""/>
    <x v="2"/>
    <s v="NA"/>
    <s v=""/>
    <s v="Yes"/>
    <s v="Yes"/>
    <s v=""/>
    <s v=""/>
    <s v=""/>
    <s v="Yes"/>
    <s v="Yes"/>
    <s v=""/>
    <s v=""/>
    <s v=""/>
    <s v=""/>
    <s v=""/>
    <s v=""/>
    <s v=""/>
    <s v=""/>
    <s v=""/>
    <m/>
  </r>
  <r>
    <s v="The role of pulmonary CT scans for children during the COVID-19 pandemic"/>
    <s v="None Available"/>
    <d v="2020-06-05T00:00:00"/>
    <d v="2020-06-06T00:00:00"/>
    <s v="https://doi.org/10.1186/s12916-020-01647-1"/>
    <s v="https://doi.org/10.1186/s12916-020-01647-1"/>
    <x v="10"/>
    <x v="4"/>
    <s v="Sinha IP, Kaleem M."/>
    <s v="BMC Med"/>
    <n v="2020"/>
    <s v="Peer-reviewed"/>
    <s v="10.1186/s12916-020-01647-1"/>
    <m/>
    <s v=""/>
    <s v="Yes"/>
    <s v=""/>
    <s v=""/>
    <x v="0"/>
    <s v=""/>
    <s v=""/>
    <s v=""/>
    <s v=""/>
    <s v=""/>
    <s v=""/>
    <s v=""/>
    <s v=""/>
    <s v=""/>
    <s v=""/>
    <s v=""/>
    <s v=""/>
    <s v=""/>
    <s v=""/>
    <s v=""/>
    <s v=""/>
    <s v=""/>
    <s v=""/>
    <m/>
  </r>
  <r>
    <s v="The role of children in the spread of COVID-19: Using household data from Bnei Brak, Israel, to estimate the relative susceptibility and infectivity of children"/>
    <s v="One of the significant unanswered questions about COVID-19 epidemiology relates to the role of children in transmission. In this study we estimate susceptibility and infectivity of children compared to those of adults. Understanding the age-structured transmission dynamics of the outbreak provides precious and timely information to guide epidemic modelling and public health policy. Data were collected from households in the city of Bnei Brak, Israel, in which all household members were tested for COVID-19 using PCR. To estimate relative transmission parameters in the absence of data on who infected whom, we developed an estimation method based on a discrete stochastic dynamic model of the spread of the epidemic within a household. The model describes the propagation of the disease between household members allowing for susceptibility and infectivity parameters to vary among two age groups. The parameter estimates are obtained by a maximum likelihood method, where the likelihood function is computed based on the stochastic model via simulations. Inspection of the data reveals that children are less likely to become infected compared to adults (25% of children infected over all households, 44% of adults infected over all households, excluding index cases), and the chances of becoming infected increases with age. An interesting exception is that infants up to age one year are more likely to be infected than children between one and four. Using our modelling approach, we estimate that the susceptibility of children (under 20 years old) is 45% [40%, 55%] of the susceptibility of adults. The infectivity of children was estimated to be 85% [65%,110%] relative to that of adults. It is widely observed that the percentage of children within confirmed cases is low. A common explanation is that children who are infected are less likely to develop symptoms than adults, and thus are less likely to be tested. We estimate that children are less susceptible to infection, which is an additional factor explaining their relatively low rate of occurrence within confirmed cases. Moreover, our results indicate that children, when infected, are somewhat less prone to infect others compared to adults; however, this result is not statistically significant. The resulting estimates of susceptibility and infectivity of children compared to adults are crucial for deciding on appropriate interventions, and for controlling the epidemic outbreak and its progress. These estimates can guide age-dependent public health policy such as school closure and opening. However, while our estimates of children&amp;#039;s susceptibility and infectivity are lower than those of adults within a household, it is important to bear in mind that their role in the spread of COVID-19 outside the household, is also affected by different contact patterns and hygiene habits."/>
    <d v="2020-06-03T00:00:00"/>
    <d v="2020-06-08T00:00:00"/>
    <s v="http://medrxiv.org/content/early/2020/06/05/2020.06.03.20121145.abstract"/>
    <s v="http://medrxiv.org/content/early/2020/06/05/2020.06.03.20121145.abstract"/>
    <x v="11"/>
    <x v="5"/>
    <s v="Dattner, IG, Yair; Katriel, Guy; Yaari, Rami; Gal, Nurit; Miron, Yoav; Ziv, Arnona; Hamo, Yoram; Huppert, Amit"/>
    <s v="medRxiv"/>
    <s v="2020"/>
    <s v="Pre-print"/>
    <s v=""/>
    <s v="10.1101/2020.06.03.20121145"/>
    <s v=""/>
    <s v="Yes"/>
    <s v=""/>
    <s v=""/>
    <x v="0"/>
    <s v=""/>
    <s v=""/>
    <s v=""/>
    <s v=""/>
    <s v=""/>
    <s v=""/>
    <s v=""/>
    <s v=""/>
    <s v=""/>
    <s v=""/>
    <s v=""/>
    <s v=""/>
    <s v=""/>
    <s v=""/>
    <s v=""/>
    <s v=""/>
    <s v="Estimate that children are less susceptible to infection; children defined as 0-19"/>
    <s v=""/>
    <m/>
  </r>
  <r>
    <s v="The Real Impact of the Coronavirus Disease 2019 (covid-19) on the Pregnancy Outcome"/>
    <s v="The COVID-19 outbreak is increasing around the world in the number of cases, deaths, and affected countries. Currently, the knowledge regarding the clinical impact of COVID-19 on maternal, fetal, and placental aspects of pregnancy is minimal. Although the elderly and men were the most affected population, in previous situations, such as the 2009 H1N1 influenza pandemic and the Ebola epidemic, pregnant women were more likely to develop complications than nonpregnant women. There are unanswered questions specific to pregnant women, such as whether pregnant women are more severely affected and whether intrauterine transmission occurs. Additional information is needed to inform key decisions, such as whether pregnant health care workers should receive special consideration, whether to separate infected mothers and their newborns, and whether it is safe for infected women to breastfeed."/>
    <d v="2020-05-29T00:00:00"/>
    <d v="2020-06-03T00:00:00"/>
    <s v="https://pubmed.ncbi.nlm.nih.gov/32483811/"/>
    <s v="https://pubmed.ncbi.nlm.nih.gov/32483811/"/>
    <x v="6"/>
    <x v="4"/>
    <s v="GonÃ§alves AK."/>
    <s v="Rev Bras Ginecol Obstet"/>
    <n v="2020"/>
    <s v="Peer-reviewed"/>
    <s v="10.1055/s-0040-1712942"/>
    <s v=""/>
    <s v="Yes"/>
    <s v=""/>
    <s v=""/>
    <s v=""/>
    <x v="1"/>
    <s v=""/>
    <s v=""/>
    <s v=""/>
    <s v=""/>
    <s v=""/>
    <s v=""/>
    <s v=""/>
    <s v=""/>
    <s v=""/>
    <s v=""/>
    <s v=""/>
    <s v=""/>
    <s v=""/>
    <s v=""/>
    <s v=""/>
    <s v=""/>
    <s v=""/>
    <s v=""/>
    <m/>
  </r>
  <r>
    <s v="The Importance of Advancing SARS-CoV-2 Vaccines in Children"/>
    <s v="While the role of children in the chain of transmission of SARS-CoV-2 remains to be fully defined, they likely play an important role based on our knowledge of other respiratory viruses. Children are more likely to be asymptomatic or have milder symptoms and less likely to present for healthcare and be tested for SARS-CoV-2; thus, our current estimates are likely under-representative of the true burden of SARS-CoV-2 in children. Given the potential direct benefit of a SARS-CoV-2 vaccine in children and the substantial indirect benefit through community protection or ‘herd immunity’, we argue that planning and implementation of SARS-CoV-2 vaccines should include children. Furthermore, community protection occurred after widespread implementation of prior childhood vaccines against Streptococcus pneumoniae, rubella and rotavirus. We detail considerations for vaccine clinical trials, potential barriers to the implementation of widespread vaccination and argue why children would be an ideal target population for vaccination."/>
    <d v="2020-06-03T00:00:00"/>
    <d v="2020-06-04T00:00:00"/>
    <s v="https://academic.oup.com/cid/advance-article/doi/10.1093/cid/ciaa712/5850904"/>
    <s v="https://academic.oup.com/cid/advance-article/doi/10.1093/cid/ciaa712/5850904"/>
    <x v="6"/>
    <x v="4"/>
    <s v="Kao CM, Orenstein WA, Anderson EJ."/>
    <s v="Clin Infect Dis"/>
    <n v="2020"/>
    <s v="Peer-reviewed"/>
    <s v="10.1093/cid/ciaa712"/>
    <s v=""/>
    <s v=""/>
    <s v="Yes"/>
    <s v=""/>
    <s v="Yes"/>
    <x v="1"/>
    <s v=""/>
    <s v=""/>
    <s v=""/>
    <s v=""/>
    <s v=""/>
    <s v=""/>
    <s v=""/>
    <s v=""/>
    <s v=""/>
    <s v=""/>
    <s v=""/>
    <s v=""/>
    <s v=""/>
    <s v=""/>
    <s v=""/>
    <s v=""/>
    <s v=""/>
    <s v=""/>
    <m/>
  </r>
  <r>
    <s v="The implications of COVID-19 for the children of Africa"/>
    <s v="None Available"/>
    <s v="June 2020"/>
    <d v="2020-06-09T00:00:00"/>
    <s v="https://www.researchgate.net/publication/340864172_The_implications_of_COVID-19_for_the_children_of_Africa"/>
    <s v="https://www.researchgate.net/publication/340864172_The_implications_of_COVID-19_for_the_children_of_Africa"/>
    <x v="12"/>
    <x v="4"/>
    <s v="Mustafa F., Green R.J."/>
    <s v="South African Medical Journal"/>
    <n v="2020"/>
    <s v="Peer-reviewed"/>
    <s v="10.7196/SAMJ.2020V110I6.14824"/>
    <m/>
    <s v=""/>
    <s v=""/>
    <s v=""/>
    <s v="Yes"/>
    <x v="2"/>
    <s v="No"/>
    <s v=""/>
    <s v=""/>
    <s v=""/>
    <s v=""/>
    <s v=""/>
    <s v=""/>
    <s v=""/>
    <s v=""/>
    <s v=""/>
    <s v=""/>
    <s v=""/>
    <s v=""/>
    <s v=""/>
    <s v="Yes"/>
    <s v=""/>
    <s v=""/>
    <s v=""/>
    <m/>
  </r>
  <r>
    <s v="The impact of school reopening on the spread of COVID-19 in England"/>
    <s v="Background: In the UK, cases of COVID-19 have been declining since mid-April and there is good evidence to suggest that the effective reproduction number has dropped below 1, leading to a multi-phase relaxation plan for the country to emerge from lockdown. As part of this staggered process, primary schools are scheduled to partially reopen on 1st June. Evidence from a range of sources suggests that children are, in general, only mildly affected by the disease and have low mortality rates, though there is less certainty regarding children&amp;#039;s role in transmission. Therefore, there is wide discussion on the impact of reopening schools. Methods: We compare eight strategies for reopening primary and secondary schools in England from 1st June, focusing on the return of particular year groups and the associated epidemic consequences. This is assessed through model simulation, modifying a previously developed dynamic transmission model for SARS-CoV-2. We quantify how the process of reopening schools affected contact patterns and anticipated secondary infections, the relative change in R according to the extent of school reopening, and determine the public health impact via estimated change in clinical cases and its sensitivity to decreases in adherence post strict lockdown. Findings: Whilst reopening schools, in any form, results in more mixing between children, an increase in R and hence transmission of the disease, the magnitude of that increase can be low dependent upon the age-groups that return to school and the behaviour of the remaining population. We predict that reopening schools in a way that allows half class sizes or that is focused on younger children is unlikely to push R above one, although there is noticeable variation between the regions of the country. Given that older children have a greater number of social contacts and hence a greater potential for transmission, our findings suggest reopening secondary schools results in larger increases in case burden than only reopening primary schools; reopening both generates the largest increase and could push R above one in some regions. The impact of less social-distancing in the rest of the population, generally has far larger effects than reopening schools and exacerbates the impacts of reopening. Discussion: Our work indicates that any reopening of schools will result in increased mixing and infection amongst children and the wider population, although the opening of schools alone is unlikely to push the value of R above one. However, impacts of other recent relaxations of lockdown measures are yet to be quantified, suggesting some regions may be closer to the critical threshold that would lead to a growth in cases. Given the uncertainties, in part due to limited data on COVID-19 in children, school reopening should be carefully monitored. Ultimately, the decision about reopening classrooms is a difficult trade-off between increased epidemiological consequences and the emotional, educational and developmental needs of children."/>
    <d v="2020-06-04T00:00:00"/>
    <d v="2020-06-08T00:00:00"/>
    <s v="http://medrxiv.org/content/early/2020/06/05/2020.06.04.20121434.abstract"/>
    <s v="http://medrxiv.org/content/early/2020/06/05/2020.06.04.20121434.abstract"/>
    <x v="10"/>
    <x v="5"/>
    <s v="Keeling, MJT, Michael J.; Atkins, Benjamin D.; Penman, Bridget; Southall, Emma; Guyver-Fletcher, Glen; Holmes, Alex; McKimm, Hector; Gorsich, Erin E.; Hill, Edward M.; Dyson, Louise"/>
    <s v="medRxiv"/>
    <s v="2020"/>
    <s v="Pre-print"/>
    <s v=""/>
    <s v="10.1101/2020.06.04.20121434"/>
    <s v=""/>
    <s v="Yes"/>
    <s v=""/>
    <s v=""/>
    <x v="0"/>
    <s v=""/>
    <s v=""/>
    <s v=""/>
    <s v=""/>
    <s v=""/>
    <s v=""/>
    <s v=""/>
    <s v=""/>
    <s v="Yes"/>
    <s v=""/>
    <s v=""/>
    <s v=""/>
    <s v=""/>
    <s v=""/>
    <s v=""/>
    <s v="Phased school reopening"/>
    <s v=""/>
    <s v=""/>
    <m/>
  </r>
  <r>
    <s v="The first pediatric patients with coronavirus disease 2019 (COVID-19) in Japan; The risk of co-infection with other respiratory viruses"/>
    <s v="Coronavirus disease 2019 (COVID-19) is a severe infectious disease of the respiratory tract caused by a novel coronavirus, Severe Acute Respiratory Syndrome Coronavirus 2, and has a high mortality rate. The disease emerged from Wuhan, China, in late 2019, and spread to Japan, including Hokkaido, in January 2020. In February 2020, three children were diagnosed with COVID-19 in Furano, Hokkaido, Japan. During this period, influenza and human metapneumovirus infections were prevalent among children in the Furano region. Two of the three cases experienced co-infection with other respiratory viruses, including influenza virus A or human metapneumovirus. To the authors' knowledge, the cases described in the present report were the first pediatric patients with COVID-19 in Japan. In children with COVID-19, the possibility of co-infection with other respiratory pathogens should be considered."/>
    <d v="2020-05-28T00:00:00"/>
    <d v="2020-06-02T00:00:00"/>
    <s v="https://europepmc.org/article/med/32475878"/>
    <s v="https://europepmc.org/article/med/32475878"/>
    <x v="8"/>
    <x v="0"/>
    <s v="Kakuya F, Okubo H, Fujiyasu H, Wakabayashi I, Syouji M, Kinebuchi T."/>
    <s v="Jpn J Infect Dis"/>
    <n v="2020"/>
    <s v="Peer-reviewed"/>
    <s v="10.7883/yoken.JJID.2020.181"/>
    <m/>
    <s v=""/>
    <s v="Yes"/>
    <s v=""/>
    <s v=""/>
    <x v="0"/>
    <s v="3 (age not specified)"/>
    <s v=""/>
    <s v=""/>
    <s v=""/>
    <s v=""/>
    <s v=""/>
    <s v="Yes"/>
    <s v="Yes"/>
    <s v=""/>
    <s v=""/>
    <s v=""/>
    <s v=""/>
    <s v=""/>
    <s v=""/>
    <s v=""/>
    <s v=""/>
    <s v=""/>
    <s v=""/>
    <m/>
  </r>
  <r>
    <s v="The Demographics and Economics of Direct Care Staff Highlight Their Vulnerabilities Amidst the COVID-19 Pandemic"/>
    <s v="An estimated 3.5 million direct care staff working in facilities and people's homes play a critical role during the COVID-19 pandemic. They allow vulnerable care recipients to stay at home and they provide necessary help in facilities. Direct care staff, on average, have decades of experience, often have certifications and licenses, and many have at least some college education to help them perform the myriad of responsibilities to properly care for care recipients. Yet, they are at heightened health and financial risks. They often receive low wages, limited benefits, and have few financial resources to fall back on when they get sick themselves and can no longer work. Furthermore, most direct care staff are parents with children in the house and almost one-fourth are single parents. If they fall ill, both they and their families are put into physical and financial risk."/>
    <d v="2020-06-08T00:00:00"/>
    <d v="2020-06-09T00:00:00"/>
    <s v="https://doi.org/10.1080/08959420.2020.1759757"/>
    <s v="https://doi.org/10.1080/08959420.2020.1759757"/>
    <x v="3"/>
    <x v="4"/>
    <s v="Almeida B, Cohen MA, Stone RI, Weller CE."/>
    <s v="J Aging Soc Policy"/>
    <n v="2020"/>
    <s v="Peer-reviewed"/>
    <s v="10.1080/08959420.2020.1759757"/>
    <m/>
    <s v=""/>
    <s v=""/>
    <s v=""/>
    <s v="Yes"/>
    <x v="0"/>
    <s v=""/>
    <s v=""/>
    <s v=""/>
    <s v=""/>
    <s v=""/>
    <s v=""/>
    <s v=""/>
    <s v=""/>
    <s v=""/>
    <s v=""/>
    <s v=""/>
    <s v=""/>
    <s v=""/>
    <s v=""/>
    <s v=""/>
    <s v=""/>
    <s v=""/>
    <s v=""/>
    <m/>
  </r>
  <r>
    <s v="Talking to children about illness and death of a loved one during the COVID-19 pandemic"/>
    <s v="None Available"/>
    <d v="2020-06-04T00:00:00"/>
    <d v="2020-06-08T00:00:00"/>
    <s v="https://doi.org/10.1016/s2352-4642(20)30174-7"/>
    <s v="https://doi.org/10.1016/s2352-4642(20)30174-7"/>
    <x v="6"/>
    <x v="4"/>
    <s v="Rapa E, Dalton L, Stein A."/>
    <s v="Lancet Child Adolesc Health"/>
    <n v="2020"/>
    <s v="Peer-reviewed"/>
    <s v="10.1016/S2352-4642(20)30174-7"/>
    <m/>
    <s v=""/>
    <s v="Yes"/>
    <s v=""/>
    <s v=""/>
    <x v="1"/>
    <s v=""/>
    <s v=""/>
    <s v=""/>
    <s v=""/>
    <s v=""/>
    <s v=""/>
    <s v=""/>
    <s v=""/>
    <s v=""/>
    <s v=""/>
    <s v=""/>
    <s v=""/>
    <s v=""/>
    <s v=""/>
    <s v=""/>
    <s v=""/>
    <s v=""/>
    <s v=""/>
    <m/>
  </r>
  <r>
    <s v="Symptoms and Critical Illness Among Obstetric Patients With Coronavirus Disease 2019 (COVID-19) Infection"/>
    <s v="OBJECTIVE: _x000a_To characterize symptoms and disease severity among pregnant women with coronavirus disease 2019 (COVID-19) infection, along with laboratory findings, imaging, and clinical outcomes._x000a__x000a_METHODS: _x000a_Pregnant women with COVID-19 infection were identified at two affiliated hospitals in New York City from March 13 to April 19, 2020, for this case series study. Women were diagnosed with COVID-19 infection based on either universal testing on admission or testing because of COVID-19–related symptoms. Disease was classified as either 1) asymptomatic or mild or 2) moderate or severe based on dyspnea, tachypnea, or hypoxia. Clinical and demographic risk factors for moderate or severe disease were analyzed and calculated as odds ratios (ORs) with 95% CIs. Laboratory findings and associated symptoms were compared between those with mild or asymptomatic and moderate or severe disease. The clinical courses and associated complications of women hospitalized with moderate and severe disease are described._x000a__x000a_RESULTS: _x000a_Of 158 pregnant women with COVID-19 infection, 124 (78%) had mild or asymptomatic disease and 34 (22%) had moderate or severe disease. Of 15 hospitalized women with moderate or severe disease, 10 received respiratory support with supplemental oxygen and one required intubation. Women with moderate or severe disease had a higher likelihood of having an underlying medical comorbidity (50% vs 27%, OR 2.76, 95% CI 1.26−6.02). Asthma was more common among those with moderate or severe disease (24% vs 8%, OR 3.51, 95% CI 1.26−9.75). Women with moderate or severe disease were significantly more likely to have leukopenia and elevated aspartate transaminase and ferritin. Women with moderate or severe disease were at significantly higher risk for cough and chest pain and pressure. Nine women received ICU or step-down–level care, including four for 9 days or longer. Two women underwent preterm delivery because their clinical status deteriorated._x000a__x000a_CONCLUSION: _x000a_One in five pregnant women who contracted COVID-19 infection developed moderate or severe disease, including a small proportion with prolonged critical illness who received ICU or step-down–level care."/>
    <d v="2020-05-27T00:00:00"/>
    <d v="2020-05-28T00:00:00"/>
    <s v="https://journals.lww.com/greenjournal/Abstract/9000/Symptoms_and_Critical_Illness_Among_Obstetric.97341.aspx"/>
    <s v="https://journals.lww.com/greenjournal/Abstract/9000/Symptoms_and_Critical_Illness_Among_Obstetric.97341.aspx"/>
    <x v="3"/>
    <x v="3"/>
    <s v="Andrikopoulou M, Madden N, Wen T, Aubey JJ, Aziz A, Baptiste CD, Breslin N, DÊ¼Alton ME, Fuchs KM, Goffman D, Gyamfi-Bannerman C, Matseoane-Peterssen DN, Miller RS, Sheen JJ, Simpson LL, Sutton D, Zork N, Friedman AM."/>
    <s v="Obstet Gynecol"/>
    <n v="2020"/>
    <s v="Peer-reviewed"/>
    <s v="10.1097/AOG.0000000000003996"/>
    <m/>
    <s v="Yes"/>
    <s v=""/>
    <s v=""/>
    <s v=""/>
    <x v="0"/>
    <s v="158 pregnant women"/>
    <s v="Yes"/>
    <s v=""/>
    <s v="Yes"/>
    <s v=""/>
    <s v=""/>
    <s v=""/>
    <s v=""/>
    <s v=""/>
    <s v=""/>
    <s v=""/>
    <s v=""/>
    <s v=""/>
    <s v=""/>
    <s v=""/>
    <s v=""/>
    <s v=""/>
    <s v=""/>
    <m/>
  </r>
  <r>
    <s v="Sustaining quality midwifery care in a pandemic and beyond"/>
    <s v="None Available"/>
    <d v="2020-05-25T00:00:00"/>
    <d v="2020-06-03T00:00:00"/>
    <s v="https://www.ncbi.nlm.nih.gov/pmc/articles/PMC7247475/"/>
    <s v="https://www.ncbi.nlm.nih.gov/pmc/articles/PMC7247475/"/>
    <x v="6"/>
    <x v="4"/>
    <s v="Renfrew MJ, Cheyne H, Craig J, Duff E, Dykes F, Hunter B, Lavender T, Page L, Ross-Davie M, Spiby H, Downe S."/>
    <s v="Midwifery"/>
    <n v="2020"/>
    <s v="Peer-reviewed"/>
    <s v="10.1016/j.midw.2020.102759"/>
    <s v=""/>
    <s v="Yes"/>
    <s v=""/>
    <s v=""/>
    <s v="Yes"/>
    <x v="1"/>
    <s v=""/>
    <s v=""/>
    <s v=""/>
    <s v=""/>
    <s v=""/>
    <s v=""/>
    <s v=""/>
    <s v=""/>
    <s v=""/>
    <s v=""/>
    <s v=""/>
    <s v=""/>
    <s v=""/>
    <s v=""/>
    <s v=""/>
    <s v=""/>
    <s v=""/>
    <s v=""/>
    <m/>
  </r>
  <r>
    <s v="Suspected sepsis in a 10-week-old infant and SARS-CoV-2 detection in cerebrospinal fluid and pharynx"/>
    <s v="A young male infant was referred to the emergency department with apparent acute sepsis. The laboratory results were compatible with a viral infection except for a slightly elevated procalcitonin level. Due to the clinical severity intravenous antibiotic treatment was started immediately. Cerebrospinal fluid and urine testing initially showed no infection focus but then SARS-CoV ‑ 2 was detected in the lower pharynx and cerebrospinal fluid. The clinical condition of the infant rapidly improved but whether this was due to symptomatic or antibiotic treatment remained unknown. There is still a considerable lack of experience regarding diagnostics and treatment of pediatric SARS-CoV-2 infections."/>
    <d v="2020-06-03T00:00:00"/>
    <d v="2020-06-09T00:00:00"/>
    <s v="https://link.springer.com/article/10.1007/s00112-020-00942-8"/>
    <s v="https://link.springer.com/article/10.1007/s00112-020-00942-8"/>
    <x v="13"/>
    <x v="0"/>
    <s v="Färber K., Stäbler P., Getzinger T., Uhlig T."/>
    <s v="Monatsschr Kinderheilkd"/>
    <n v="2020"/>
    <s v="Peer-reviewed"/>
    <s v="10.1007/s00112-020-00942-8"/>
    <s v="German"/>
    <s v=""/>
    <s v="Yes"/>
    <s v=""/>
    <s v=""/>
    <x v="0"/>
    <n v="1"/>
    <s v=""/>
    <s v=""/>
    <s v=""/>
    <s v=""/>
    <s v=""/>
    <s v="Yes"/>
    <s v="Yes"/>
    <s v=""/>
    <s v="Yes"/>
    <s v="Yes"/>
    <s v=""/>
    <s v=""/>
    <s v=""/>
    <s v=""/>
    <s v=""/>
    <s v=""/>
    <s v=""/>
    <m/>
  </r>
  <r>
    <s v="Survey of WU and KI polyomaviruses, coronaviruses, respiratory syncytial virus and parechovirus in children under 5 years of age in Tehran, Iran"/>
    <s v="Severe acute respiratory infections (SARI) remain an important cause for childhood morbidity worldwide. We designed a research with the objective of finding the frequency of respiratory viruses, particularly WU and KI polyomaviruses (WUPyV &amp; KIPyV), human coronaviruses (HCoVs), human respiratory syncytial virus (HRSV) and human parechovirus (HPeV) in hospitalized children who were influenza negative._x000a__x000a_Materials and Methods:_x000a_Throat swabs were collected from children younger than 5 years who have been hospitalized for SARI and screened for WUPyV, KIPyV, HCoVs, HRSV and HPeV using Real time PCR._x000a__x000a_Results:_x000a_A viral pathogen was identified in 23 (11.16%) of 206 hospitalized children with SARI. The rate of virus detection was considerably greater in infants &lt;12 months (78.2%) than in older children (21.8%). The most frequently detected viruses were HCoVs with 7.76% of positive cases followed by KIPyV (2%) and WUPyV (1.5%). No HPeV and HRSV were detected in this study._x000a__x000a_Conclusion:_x000a_This research shown respiratory viruses as causes of childhood acute respiratory infections, while as most of mentioned viruses usually causes mild respiratory diseases, their frequency might be higher in outpatient children. Meanwhile as HRSV is really sensitive to inactivation due to environmental situations and its genome maybe degraded, then for future studies, we need to use fresh samples for HRSV detection. These findings addressed a need for more studies on viral respiratory tract infections to help public health."/>
    <s v="April 2020"/>
    <d v="2020-06-05T00:00:00"/>
    <s v="https://www.ncbi.nlm.nih.gov/pmc/articles/PMC7244825/"/>
    <s v="https://www.ncbi.nlm.nih.gov/pmc/articles/PMC7244825/"/>
    <x v="9"/>
    <x v="0"/>
    <s v="Aghamirmohammadali FS, Sadeghi K, Shafiei-Jandaghi NZ, Khoban Z, Mokhtari-Azad T, Yavarian J."/>
    <s v="Iran J Microbiol"/>
    <n v="2020"/>
    <s v="Peer-reviewed"/>
    <m/>
    <s v=""/>
    <s v=""/>
    <s v="Yes"/>
    <s v=""/>
    <s v=""/>
    <x v="2"/>
    <s v="23 of 206 children with severe acute respiratory infections had a viral pathogen; not SARS-CoV-2"/>
    <s v=""/>
    <s v=""/>
    <s v=""/>
    <s v=""/>
    <s v=""/>
    <s v=""/>
    <s v=""/>
    <s v=""/>
    <s v=""/>
    <s v=""/>
    <s v=""/>
    <s v=""/>
    <s v=""/>
    <s v=""/>
    <s v=""/>
    <s v=""/>
    <s v=""/>
    <m/>
  </r>
  <r>
    <s v="Staying home during &quot;COVID-19&quot; decreased fractures, but trauma did not quarantine in one hundred and twelve adults and twenty eight children and the &quot;tsunami of recommendations&quot; could not lockdown twelve elective operations"/>
    <s v="Purpose_x000a_The current pandemic caused by COVID-19 is the biggest challenge for national health systems for a century. While most medical resources are allocated to treat COVID-19 patients, fractures still need to be treated, as some patients with non-deferrable pathologies. The aim of this paper is to report the early experience of an integrated team of orthopaedic surgeons during this period._x000a__x000a_Material and methods_x000a_This is a mono-geographic, observational, retrospective, descriptive study. We collected data from the beginning of the epidemic (1 March 2020), during the pandemic lockdown period (declared in the country on March 16, 2020) until the end of our study period on April 15, 2020. All the 140 patients presented to the Emergency Department of the hospital during this period with a diagnosis of fracture, or trauma (sprains, dislocations, wounds) were included in the cohort. In addition, 12 patients needing hospitalization for planning a non-deferrable elective surgical treatment were included. A group of patients from the two same hospitals and treated during the same period (1st March 2018 to April 15, 2018) but previously was used as control._x000a__x000a_Results_x000a_Of these 152 patients (mean age 45.5 years; range 1 to 103), 100 underwent a surgical procedure and 52 were managed non-operatively. Twenty-eight were children and 124 were adults. The COVID-19 diagnosis was confirmed for four patients. The frequency of patients with confirmed COVID-19 diagnosis among this population treated in emergency was ten fold higher (2.6%; 4 among 152) than in the general population (0.30%) of the country. The mortality rate for patients with surgery was 2% (2 of 100 patients) and 50% (2 of 4) for those older than 60 years with COVID-19; it was null for patients who were managed non-operatively. As compared to the year 2018, the number of patients seen with trauma had decreased of 32% during the epidemic._x000a__x000a_Conclusion_x000a_Staying home during the COVID-19 pandemic decreased trauma frequency of 32%. The structural organization in our hospital allowed us to reduce the time to surgery and ultimately hospital stay, thereby maximizing the already stretched medical resources available to treat all the patients who needed orthopedic care during this period."/>
    <d v="2020-05-25T00:00:00"/>
    <d v="2020-05-27T00:00:00"/>
    <s v="https://link.springer.com/article/10.1007/s00264-020-04619-5"/>
    <s v="https://link.springer.com/article/10.1007/s00264-020-04619-5"/>
    <x v="14"/>
    <x v="0"/>
    <s v="Hernigou J, Morel X, Callewier A, Bath O, Hernigou P."/>
    <s v="Int Orthop"/>
    <n v="2020"/>
    <s v="Peer-reviewed"/>
    <s v="10.1007/s00264-020-04619-5"/>
    <m/>
    <s v=""/>
    <s v=""/>
    <s v=""/>
    <s v="Yes"/>
    <x v="0"/>
    <s v="152 patients, age range 1-103"/>
    <s v=""/>
    <s v=""/>
    <s v=""/>
    <s v=""/>
    <s v=""/>
    <s v=""/>
    <s v=""/>
    <s v=""/>
    <s v=""/>
    <s v=""/>
    <s v=""/>
    <s v=""/>
    <s v=""/>
    <s v="Yes"/>
    <s v=""/>
    <s v=""/>
    <s v=""/>
    <m/>
  </r>
  <r>
    <s v="Specific Considerations for Pediatric, Fetal, and Congenital Heart Disease Patients and Echocardiography Service Providers during the 2019 Novel Coronavirus Outbreak: Council on Pediatric and Congenital Heart Disease Supplement to the Statement of the American Society of Echocardiography: Endorsed by the Society of Pediatric Echocardiography and the Fetal Heart Society"/>
    <s v="None Available"/>
    <d v="2020-04-09T00:00:00"/>
    <d v="2020-06-09T00:00:00"/>
    <s v="https://www.ncbi.nlm.nih.gov/pmc/articles/PMC7144602/"/>
    <s v="https://www.ncbi.nlm.nih.gov/pmc/articles/PMC7144602/"/>
    <x v="6"/>
    <x v="4"/>
    <s v="Barker P.C.A., Lewin M.B., Donofrio M.T., Altman C.A., Ensing G.J., Arya B., Swaminathan M."/>
    <s v="J Am Soc Echocardiogr. "/>
    <n v="2020"/>
    <s v="Peer-reviewed"/>
    <s v="10.1016/j.echo.2020.04.005"/>
    <s v=""/>
    <s v="Yes"/>
    <s v="Yes"/>
    <s v=""/>
    <s v=""/>
    <x v="1"/>
    <s v=""/>
    <s v=""/>
    <s v=""/>
    <s v=""/>
    <s v=""/>
    <s v=""/>
    <s v=""/>
    <s v=""/>
    <s v=""/>
    <s v=""/>
    <s v=""/>
    <s v=""/>
    <s v=""/>
    <s v=""/>
    <s v=""/>
    <s v=""/>
    <s v=""/>
    <s v=""/>
    <m/>
  </r>
  <r>
    <s v="Simulated Assessment of Pharmacokinetically Guided Dosing for Investigational Treatments of Pediatric Patients With Coronavirus Disease 2019"/>
    <s v="IMPORTANCE Children of all ages appear susceptible to severe acute respiratory syndrome_x000a_coronavirus 2 infection. To support pediatric clinical studies for investigational treatments of_x000a_coronavirus disease 2019 (COVID-19), pediatric-specific dosing is required._x000a_OBJECTIVE To define pediatric-specific dosing regimens for hydroxychloroquine and_x000a_remdesivir for COVID-19 treatment._x000a_DESIGN, SETTING, AND PARTICIPANTS Pharmacokinetic modeling and simulation were used to_x000a_extrapolate investigated adult dosages toward children (March 2020-April 2020)._x000a_Physiologically based pharmacokinetic modeling was used to inform pediatric dosing for_x000a_hydroxychloroquine. For remdesivir, pediatric dosages were derived using allometric-scaling_x000a_with age-dependent exponents. Dosing simulations were conducted using simulated_x000a_pediatric and adult participants based on the demographics of a white US population._x000a_INTERVENTIONS Simulated drug exposures following a 5-day course of hydroxychloroquine_x000a_(400 mg every 12 hours × 2 doses followed by 200 mg every 12 hours × 8 doses) and a single_x000a_200-mg intravenous dose of remdesivir were computed for simulated adult participants._x000a_A simulation-based dose-ranging study was conducted in simulated children exploring_x000a_different absolute and weight-normalized dosing strategies._x000a_MAIN OUTCOMES AND MEASURES The primary outcome for hydroxychloroquine was average_x000a_unbound plasma concentrations for 5 treatment days. Additionally, unbound interstitial lung_x000a_concentrations were simulated. For remdesivir, the primary outcome was plasma exposure_x000a_(area under the curve, 0 to infinity) following single-dose administration._x000a_RESULTS For hydroxychloroquine, the physiologically based pharmacokinetic model analysis_x000a_included 500 and 600 simulated white adult and pediatric participants, respectively, and_x000a_supported weight-normalized dosing for children weighing less than 50 kg. Geometric_x000a_mean-simulated average unbound plasma concentration values among children within_x000a_different developmental age groups (32-35 ng/mL) were congruent to adults (32 ng/mL)._x000a_Simulated unbound hydroxychloroquine concentrations in lung interstitial fluid mirrored_x000a_those in unbound plasma and were notably lower than in vitro concentrations needed to_x000a_mediate antiviral activity. For remdesivir, the analysis included 1000 and 6000 simulated_x000a_adult and pediatric participants, respectively. The proposed pediatric dosing strategy_x000a_supported weight-normalized dosing for participants weighing less than 60 kg. Geometric_x000a_mean-simulated plasma area under the time curve 0 to infinity values among children within_x000a_different developmental age-groups (4315-5027 ng × h/mL) were similar to adults_x000a_(4398 ng × h/mL)._x000a_CONCLUSIONS AND RELEVANCE This analysis provides pediatric-specific dosing suggestions_x000a_for hydroxychloroquine and remdesivir and raises concerns regarding hydroxychloroquine_x000a_use for COVID-19 treatment because concentrations were less than those needed to mediate_x000a_an antiviral effect."/>
    <d v="2020-06-05T00:00:00"/>
    <d v="2020-06-06T00:00:00"/>
    <s v="https://jamanetwork.com/journals/jamapediatrics/fullarticle/2767020"/>
    <s v="https://jamanetwork.com/journals/jamapediatrics/fullarticle/2767020"/>
    <x v="3"/>
    <x v="5"/>
    <s v="Maharaj AR, Wu H, Hornik CP, Balevic SJ, Hornik CD, Smith PB, Gonzalez D, Zimmerman KO, Benjamin DK Jr, Cohen-Wolkowiez M; Best Pharmaceuticals for Children Actâ€“Pediatric Trials Network Steering Committee."/>
    <s v="JAMA Pediatr"/>
    <n v="2020"/>
    <s v="Peer-reviewed"/>
    <s v="10.1001/jamapediatrics.2020.2422"/>
    <s v="English"/>
    <s v=""/>
    <s v="Yes"/>
    <s v=""/>
    <s v=""/>
    <x v="0"/>
    <s v="NA"/>
    <s v=""/>
    <s v=""/>
    <s v=""/>
    <s v=""/>
    <s v=""/>
    <s v=""/>
    <s v=""/>
    <s v=""/>
    <s v=""/>
    <s v="Yes"/>
    <s v=""/>
    <s v=""/>
    <s v=""/>
    <s v=""/>
    <s v="hydroxychloroquine and remdesivir for COVID-19 treatment"/>
    <s v="Pharmacokinetic modeling and simulation were used to_x000a_extrapolate investigated adult dosages toward children for hydroxychloroquine and remdesivir for COVID-19 treatment"/>
    <s v=""/>
    <m/>
  </r>
  <r>
    <s v="SARS-CoV-2-Related Inflammatory Multisystem Syndrome in Children: Different or Shared Etiology and Pathophysiology as Kawasaki Disease?"/>
    <s v="None Available"/>
    <d v="2020-06-08T00:00:00"/>
    <d v="2020-06-09T00:00:00"/>
    <s v="https://jamanetwork.com/journals/jama/fullarticle/2767205"/>
    <s v="https://jamanetwork.com/journals/jama/fullarticle/2767205"/>
    <x v="6"/>
    <x v="4"/>
    <s v="McCrindle BW, Manlhiot C."/>
    <s v="JAMA"/>
    <n v="2020"/>
    <s v="Peer-reviewed"/>
    <s v="10.1001/jama.2020.10370"/>
    <s v="English"/>
    <s v=""/>
    <s v="Yes"/>
    <s v=""/>
    <s v=""/>
    <x v="1"/>
    <s v="NA"/>
    <s v=""/>
    <s v=""/>
    <s v=""/>
    <s v=""/>
    <s v=""/>
    <s v=""/>
    <s v="Yes"/>
    <s v=""/>
    <s v="Yes"/>
    <s v=""/>
    <s v=""/>
    <s v=""/>
    <s v=""/>
    <s v=""/>
    <s v=""/>
    <s v=""/>
    <s v=""/>
    <m/>
  </r>
  <r>
    <s v="SARS-CoV-2 in environmental samples of quarantined households"/>
    <s v="The role of environmental transmission of SARS-CoV-2 remains unclear. Particularly the close contact of persons living together or cohabitating in domestic quarantine could result in high risk for exposure to the virus within the households. Therefore, the aim of this study was to investigate the whereabouts of the virus and whether useful precautions to prevent the dissemination can be given. 21 households under quarantine conditions were randomly selected for this study. All persons living in each household were recorded in terms of age, sex and time of household quarantine. Throat swabs for analysis were obtained from all adult individuals and most of the children. Air, wastewater samples and surface swabs (commodities) were obtained and analysed by RT-PCR. Positive swabs were cultivated to analyse for viral infectivity. 26 of all 43 tested adults (60.47 %) tested positive by RT-PCR. All 15 air samples were PCR-negative. 10 of 66 wastewater samples were positive for SARS-CoV-2 (15.15 %) as well as 4 of 119 object samples (3.36 %). No statistically significant correlation between PCR-positive environmental samples and the extent of infection spread inside the household could be observed. No infectious virus could be isolated under cell culture conditions. As we cannot rule out transmission through surfaces, hygienic behavioural measures are important in the households of SARS-CoV-2 infected individuals to avoid potential transmission through surfaces. The role of the domestic environment, in particular the wastewater load in washbasins and showers, in the transmission of SARS CoV-2 should be further clarified."/>
    <d v="2020-05-28T00:00:00"/>
    <d v="2020-06-03T00:00:00"/>
    <s v="http://medrxiv.org/content/early/2020/06/02/2020.05.31.20107276.abstract"/>
    <s v="http://medrxiv.org/content/early/2020/06/02/2020.05.31.20107276.abstract"/>
    <x v="13"/>
    <x v="0"/>
    <s v="Manuel Döhla, Gero Wilbring, Biance Schulte, Beate Mareike Kümmerer, Christin Diegmann, Esther Sib, Enrico Richter, Alexandra Haag, Steffen Engelhart, Anna Maria Eis-Hübinger, Martin Exner, Hendrik Streeck, Ricarda Maria Schmithausen"/>
    <s v="medRxiv"/>
    <s v="2020"/>
    <s v="Pre-print"/>
    <s v=""/>
    <s v="10.1101/2020.05.28.20114041"/>
    <s v=""/>
    <s v="Yes"/>
    <s v=""/>
    <s v=""/>
    <x v="0"/>
    <s v="21 households; 9 children, 4 positive for SARS-CoV-2"/>
    <s v=""/>
    <s v=""/>
    <s v=""/>
    <s v=""/>
    <s v=""/>
    <s v=""/>
    <s v=""/>
    <s v=""/>
    <s v="Yes"/>
    <s v=""/>
    <s v=""/>
    <s v=""/>
    <s v=""/>
    <s v=""/>
    <s v=""/>
    <s v=""/>
    <s v=""/>
    <m/>
  </r>
  <r>
    <s v="Risk of neuropsychiatric disorders in offspring of COVID-19-infected pregnant women and nutritional intervention"/>
    <s v="None Available"/>
    <d v="2020-06-02T00:00:00"/>
    <d v="2020-06-04T00:00:00"/>
    <s v="https://www.ncbi.nlm.nih.gov/pmc/articles/PMC7264960/"/>
    <s v="https://www.ncbi.nlm.nih.gov/pmc/articles/PMC7264960/"/>
    <x v="6"/>
    <x v="4"/>
    <s v="Hashimoto K."/>
    <s v="Eur Arch Psychiatry Clin Neurosci"/>
    <n v="2020"/>
    <s v="Peer-reviewed"/>
    <s v="10.1007/s00406-020-01148-5"/>
    <s v=""/>
    <s v="Yes"/>
    <s v=""/>
    <s v=""/>
    <s v=""/>
    <x v="1"/>
    <s v=""/>
    <s v=""/>
    <s v=""/>
    <s v=""/>
    <s v=""/>
    <s v=""/>
    <s v=""/>
    <s v=""/>
    <s v=""/>
    <s v=""/>
    <s v=""/>
    <s v=""/>
    <s v=""/>
    <s v=""/>
    <s v=""/>
    <s v=""/>
    <s v=""/>
    <s v=""/>
    <m/>
  </r>
  <r>
    <s v="Risk factors for mortality in pregnant women with SARS-CoV-2 infection"/>
    <s v="Since the first case of pneumonia was described, SARS-CoV-2 infection (coronavirus disease [COVID]-19) rapidly spread worldwide With 94,288 infections and more than 10,000 deaths, Mexico is the third Latin-American country in number of confirmed cases and second in mortality1. A major risk factor for adverse outcome in COVID-19 infection is the presence of advance age, co-morbidities including diabetes, hypertension and obesity among other non-communicable diseases2. Epidemiological data from high-prevalence countries reveal that compared to men, women are less likely to die or to require hospital admission to intensive care. This may suggest that pregnant women are not more susceptible to infection or to experience serious complications. However, whether the presence of co-morbidities or advanced maternal age confers a higher risk of adverse outcome in pregnant women with COVID-19 is unknown3. In this research letter, we aimed at evaluating the risk factor associated with maternal mortality secondary to COVID-19 infection in a middle-income country. Advanced maternal age is linked to an increased risk of mortality, while diabetes is the most important risk factor for maternal death. This is partly explained by an increasing incidence of non-communicable diseases in women of advanced age which is a common feature in most countries4. In the last decades, low- and middle-income countries have experienced accelerated socio-cultural changes associated with its incorporation into the international economic community, which have increased the number of obese and diabetic population, including pregnant women5. This has caused an increased risk for complications and fatality among COVID-19 positive population2,3. Thus, policies for reducing obesity and diabetes in low- and middle-income countries are most needed to reduce the mortality of COVID-19 in pregnant women."/>
    <d v="2020-05-31T00:00:00"/>
    <d v="2020-06-03T00:00:00"/>
    <s v="http://medrxiv.org/content/early/2020/06/02/2020.05.31.20107276.abstract"/>
    <s v="http://medrxiv.org/content/early/2020/06/02/2020.05.31.20107276.abstract"/>
    <x v="15"/>
    <x v="3"/>
    <s v="Martinez-Portilla, RJS, Alexadros; Torres-Torres, Johnatan; Christos, Charzakis; Hawkins-Villarreal, Ameth; Villafan-Bernal, Jose Rafael; Gurrola-Ochoa, Rodolfo A.; Figueras, Francesc"/>
    <s v="medRxiv"/>
    <s v="2020"/>
    <s v="Pre-print"/>
    <s v=""/>
    <s v="10.1101/2020.05.31.20107276"/>
    <s v="Yes"/>
    <s v=""/>
    <s v=""/>
    <s v=""/>
    <x v="2"/>
    <s v="224 confirmed pregnant women"/>
    <s v="Yes"/>
    <s v="Yes"/>
    <s v="Yes"/>
    <s v="Yes"/>
    <s v=""/>
    <s v=""/>
    <s v=""/>
    <s v=""/>
    <s v=""/>
    <s v=""/>
    <s v=""/>
    <s v=""/>
    <s v=""/>
    <s v=""/>
    <s v=""/>
    <s v=""/>
    <s v=""/>
    <m/>
  </r>
  <r>
    <s v="Risk and protective factors of SARS-CoV-2 infection - Meta-regression of data from worldwide nations"/>
    <s v="Although it has been reported that coexistent chronic diseases are strongly associated with COVID-19 severity, investigations of predictors for SARS-CoV-2 infection itself have been seldom performed. To screen potential risk and protective factors for SARS-CoV-2 infection, meta-regression of data from worldwide nations were herein conducted. We extracted total confirmed COVID-19 cases in worldwide 180 nations (May 31, 2020), nation total population, population ages 0-14/65 and above, GDP/GNI per capita, PPP, life expectancy at birth, medical-doctor and nursing/midwifery-personnel density, hypertension/obesity/diabetes prevalence, annual PM2.5 concentrations, daily ultraviolet radiation, population using safely-managed drinking-water/sanitation services and hand-washing facility with soap/water, inbound tourism, and bachelor&amp;#039;s or equivalent (ISCED 6). Restricted maximum-likelihood meta-regression in the random-effects model was performed using Comprehensive Meta-Analysis version 3. To adjust for other covariates, we conducted the hierarchical multivariate models. A slope (coefficient) of the meta-regression line for the COVID-19 prevalence was significantly negative for population ages 0-14 (-0.0636; P = .0021) and positive for obesity prevalence (0.0411; P = .0099) and annual PM2.5 concentrations in urban areas (0.0158; P = .0454), which would indicate that the COVID-19 prevalence decreases significantly as children increase and that the COVID-19 prevalence increases significantly as the obese and PM2.5 increase. In conclusion, children (negatively) and obesity/PM2.5 (positively) may be independently associated with SARS-CoV-2 infection."/>
    <d v="2020-06-06T00:00:00"/>
    <d v="2020-06-08T00:00:00"/>
    <s v="http://medrxiv.org/content/early/2020/06/07/2020.06.06.20124016.abstract"/>
    <s v="http://medrxiv.org/content/early/2020/06/07/2020.06.06.20124016.abstract"/>
    <x v="1"/>
    <x v="6"/>
    <s v="Takagi, HK, Toshiki; Yokoyama, Yujiro; Ueyama, Hiroki; Matsushiro, Takuya; Hari, Yosuke; Ando, Tomo"/>
    <s v="medRxiv"/>
    <s v="2020"/>
    <s v="Pre-print"/>
    <s v=""/>
    <s v="10.1101/2020.06.06.20124016"/>
    <s v=""/>
    <s v="Yes"/>
    <s v=""/>
    <s v=""/>
    <x v="1"/>
    <s v="Age group 0-14"/>
    <s v=""/>
    <s v=""/>
    <s v=""/>
    <s v=""/>
    <s v=""/>
    <s v=""/>
    <s v=""/>
    <s v=""/>
    <s v="Yes"/>
    <s v=""/>
    <s v=""/>
    <s v=""/>
    <s v=""/>
    <s v=""/>
    <s v=""/>
    <s v=""/>
    <s v=""/>
    <m/>
  </r>
  <r>
    <s v="Rheumatic diseases during pregnancy and SARS-CoV-2: An appeal for medication adherence"/>
    <s v="The coronavirus disease 2019 (COVID-19) pandemic, caused by a novel coronavirus (SARS-CoV-2), has raised concerns among physicians and their patients with rheumatic diseases (RDs) as the risk of infection was believed to be increased due to altered immune system activity that is typical of RDs and possibly worsened by glucocorticoids and immunosuppressive drugs.[1] An appeal for adherence to therapy was shared among rheumatologists, but special attention should be paid to pregnant women who suffer from RDs."/>
    <d v="2020-06-05T00:00:00"/>
    <d v="2020-06-06T00:00:00"/>
    <s v="https://doi.org/10.1002/ijgo.13255"/>
    <s v="https://doi.org/10.1002/ijgo.13255"/>
    <x v="6"/>
    <x v="4"/>
    <s v="Scioscia M, Praino E, Scioscia C."/>
    <s v="Int J Gynaecol Obstet"/>
    <n v="2020"/>
    <s v="Peer-reviewed"/>
    <s v="10.1002/ijgo.13255"/>
    <m/>
    <s v="Yes"/>
    <s v=""/>
    <s v=""/>
    <s v=""/>
    <x v="1"/>
    <s v=""/>
    <s v=""/>
    <s v=""/>
    <s v=""/>
    <s v=""/>
    <s v=""/>
    <s v=""/>
    <s v=""/>
    <s v=""/>
    <s v=""/>
    <s v=""/>
    <s v=""/>
    <s v=""/>
    <s v=""/>
    <s v=""/>
    <s v=""/>
    <s v=""/>
    <s v=""/>
    <m/>
  </r>
  <r>
    <s v="Review of published systematic reviews and meta-analyses on COVID-19"/>
    <s v="Purpose: The rapid spread of the COVID-19 pandemic has prompted researchers from all over the world to share their experience. The results were numerous reports with variable quality. The latter has provided an impetus to examine all published meta-analyses and systematic reviews on COVID-19 to date to examine available evidence. Methods: Using predefined selection criteria, a literature search identified 43 eligible meta-analyses and/or systematic reviews. Results: Most (N=17) studies addressed clinical manifestations and associated comorbidity, 6 studies addressed clinical manifestations in pregnant women and younger individuals, 8 studies addressed diagnostic data, 9 studies addressed various interventions, and 9 studies addressed prevention and control. The number of studies included in the various systemic reviews and meta-analyses ranged from 2 to 89. While there were some similarities and consistency for some findings, e.g. the relation between comorbidities and disease severity, we also noted occasionally conflicting data. Conclusion: As more data are collected from patients infected with COVID-19 all over the world, more studies will undoubtedly be published and attention to scientific accuracy in the performance of trials must be exercised to inform clinical decision-making and treatment guidelines."/>
    <d v="2020-06-03T00:00:00"/>
    <d v="2020-06-08T00:00:00"/>
    <s v="http://medrxiv.org/content/early/2020/06/05/2020.06.03.20121137.abstract"/>
    <s v="http://medrxiv.org/content/early/2020/06/05/2020.06.03.20121137.abstract"/>
    <x v="6"/>
    <x v="1"/>
    <s v="Ibrahim, EI, Nasrien E."/>
    <s v="medRxiv"/>
    <s v="2020"/>
    <s v="Pre-print"/>
    <s v=""/>
    <s v="10.1101/2020.06.03.20121137"/>
    <s v="Yes"/>
    <s v="Yes"/>
    <s v=""/>
    <s v=""/>
    <x v="1"/>
    <s v=""/>
    <s v=""/>
    <s v=""/>
    <s v=""/>
    <s v=""/>
    <s v=""/>
    <s v=""/>
    <s v=""/>
    <s v=""/>
    <s v=""/>
    <s v=""/>
    <s v=""/>
    <s v=""/>
    <s v=""/>
    <s v=""/>
    <s v=""/>
    <s v=""/>
    <s v=""/>
    <m/>
  </r>
  <r>
    <s v="Reply to: Letter to the Editor: Screening All Pregnant Women Admitted to Labor and Delivery for the Virus Responsible for COVID-19"/>
    <s v="None available"/>
    <d v="2020-05-26T00:00:00"/>
    <d v="2020-05-31T00:00:00"/>
    <s v="https://www.ajog.org/article/S0002-9378(20)30574-3/fulltext"/>
    <s v="https://www.ajog.org/article/S0002-9378(20)30574-3/fulltext"/>
    <x v="3"/>
    <x v="4"/>
    <s v="Vintzileos WS, Muscat J, Hoffmann E, Vo D, John NS, Vintzileos A."/>
    <s v="Am J Obstet Gynecol"/>
    <n v="2020"/>
    <s v="Peer-reviewed"/>
    <s v="10.1016/j.ajog.2020.05.041"/>
    <m/>
    <s v="Yes"/>
    <s v=""/>
    <s v=""/>
    <s v="Yes"/>
    <x v="0"/>
    <s v="No"/>
    <s v="Yes"/>
    <s v=""/>
    <s v=""/>
    <s v=""/>
    <s v=""/>
    <s v=""/>
    <s v=""/>
    <s v=""/>
    <s v=""/>
    <s v=""/>
    <s v=""/>
    <s v=""/>
    <s v="Yes"/>
    <s v=""/>
    <s v=""/>
    <s v=""/>
    <s v=""/>
    <m/>
  </r>
  <r>
    <s v="Remote Assessment of Clinical Skills during COVID-19: A Virtual, High-Stakes, Summative Pediatric OSCE"/>
    <s v="None Available"/>
    <d v="2020-06-04T00:00:00"/>
    <d v="2020-06-08T00:00:00"/>
    <s v="https://doi.org/10.1016/j.acap.2020.05.029"/>
    <s v="https://doi.org/10.1016/j.acap.2020.05.029"/>
    <x v="3"/>
    <x v="0"/>
    <s v="Lara S, Foster CW, Hawks M, Montgomery M."/>
    <s v="Acad Pediatr"/>
    <n v="2020"/>
    <s v="Peer-reviewed"/>
    <s v="10.1016/j.acap.2020.05.029"/>
    <m/>
    <s v=""/>
    <s v=""/>
    <s v=""/>
    <s v="Yes"/>
    <x v="0"/>
    <s v=""/>
    <s v=""/>
    <s v=""/>
    <s v=""/>
    <s v=""/>
    <s v=""/>
    <s v=""/>
    <s v=""/>
    <s v=""/>
    <s v=""/>
    <s v=""/>
    <s v=""/>
    <s v=""/>
    <s v=""/>
    <s v=""/>
    <s v=""/>
    <s v=""/>
    <s v=""/>
    <m/>
  </r>
  <r>
    <s v="Relationship between pregnancy and coronavirus: what we know"/>
    <s v="The identification in China in December 2019 of a new coronavirus (SARS-CoV-2) immediately rekindled the spotlight on a problem also addressed in the past during the epidemics of SARS in 2002–2003 and MERS in 2012: the implications of a possible infection during pregnancy, both for pregnant women and for fetuses and infants. Pregnancy is characterized by some changes involving both the immune system and the pulmonary physiology, exposing the pregnant woman to a greater susceptibility to viral infections and more serious complications. The objective of this review is therefore to analyze the relationship between pregnancy and known coronaviruses, with particular reference to SARS-CoV-2."/>
    <d v="2020-06-04T00:00:00"/>
    <d v="2020-06-06T00:00:00"/>
    <s v="https://www.tandfonline.com/doi/full/10.1080/14767058.2020.1771692"/>
    <s v="https://www.tandfonline.com/doi/full/10.1080/14767058.2020.1771692"/>
    <x v="1"/>
    <x v="1"/>
    <s v="Forestieri S, Marcialis MA, Migliore L, Panisi C, Fanos V."/>
    <s v="J Matern Fetal Neonatal Med"/>
    <n v="2020"/>
    <s v="Peer-reviewed"/>
    <s v="10.1080/14767058.2020.1771692"/>
    <s v="English"/>
    <s v="Yes"/>
    <s v=""/>
    <s v="Yes"/>
    <s v=""/>
    <x v="1"/>
    <s v="NA"/>
    <s v="Yes"/>
    <s v="Yes"/>
    <s v="Yes"/>
    <s v="Yes"/>
    <s v="Yes"/>
    <s v=""/>
    <s v=""/>
    <s v=""/>
    <s v=""/>
    <s v=""/>
    <s v="Yes"/>
    <s v=""/>
    <s v=""/>
    <s v=""/>
    <s v=""/>
    <s v=""/>
    <s v=""/>
    <m/>
  </r>
  <r>
    <s v="Reduction in preterm births during the COVID-19 lockdown in Ireland: a natural experiment allowing analysis of data from the prior two decades"/>
    <s v="Background: Aetiology of preterm birth (PTB) is heterogeneous and preventive strategies remain elusive. Socio-environmental measures implemented as Ireland s prudent response to the SARS-CoV-2 virus (COVID-19) pandemic represented, in effect, a national lockdown and have possibly influenced the health and wellbeing of pregnant women and unborn infants. Cumulative impact of such socio-environmental factors operating contemporaneously on PTB has never been assessed before. Methods: Regional PTB trends of very low birth weight (VLBW) infants in one designated health area of Ireland over two decades were analysed. Poisson regression and rate ratio analyses with 95% CI were conducted. Observed regional data from January to April 2020 were compared to historical regional and national data and forecasted national figures for 2020. Results: Poisson regression analysis found that the regional historical VLBW rate per 1000 live births for January to April, 2001 to 2019 was 8.18 (95% CI: 7.21, 9.29). During January to April 2020, an unusually low VLBW rate of just 2.17 per 1000 live births was observed. The rate ratio of 3.77 (95% CI: 1.21, 11.75), p = 0.022, estimates that for the last two decades there was, on average, 3.77 times the rate of VLBW, compared to the period January to April 2020 during which there is a 73% reduction. National Irish VLBW rate for 2020 is forecasted to be reduced to 400 per 60,000 births compared to historical 500 to 600 range. Conclusion: An unprecedented reduction in PTB of VLBW infants was observed in one health region of Ireland during the COVID-19 lockdown. Potential determinants of this unique temporal trend reside in the summative socio-environmental impact of the COVID-19 dictated lockdown. Our findings, if mirrored in other regions that have adopted similar measures to combat the pandemic, demonstrate the potential to evaluate these implicated interdependent behavioural and socio-environmental modifiers to positively influence PTB rates globally."/>
    <d v="2020-06-03T00:00:00"/>
    <d v="2020-06-08T00:00:00"/>
    <s v="http://medrxiv.org/content/early/2020/06/05/2020.06.03.20121442.abstract"/>
    <s v="http://medrxiv.org/content/early/2020/06/05/2020.06.03.20121442.abstract"/>
    <x v="16"/>
    <x v="7"/>
    <s v="Philip, RKP, Helen; Reidy, Elizabeth; Daly, Mandy; Imcha, Mendinaro; McGrath, Deirdre; Connell, Nuala H.; Dunne, Colum P."/>
    <s v="medRxiv"/>
    <s v="2020"/>
    <s v="Pre-print"/>
    <s v=""/>
    <s v="10.1101/2020.06.03.20121442"/>
    <s v="Yes"/>
    <s v=""/>
    <s v=""/>
    <s v=""/>
    <x v="0"/>
    <s v=""/>
    <s v=""/>
    <s v=""/>
    <s v=""/>
    <s v="Yes"/>
    <s v=""/>
    <s v=""/>
    <s v=""/>
    <s v=""/>
    <s v=""/>
    <s v=""/>
    <s v=""/>
    <s v=""/>
    <s v=""/>
    <s v=""/>
    <s v=""/>
    <s v=""/>
    <s v=""/>
    <m/>
  </r>
  <r>
    <s v="Rapid Systematic Review: The Impact of Social Isolation and Loneliness on the Mental Health of Children and Adolescents in the Context of COVID-19"/>
    <s v="Abstract_x000a_Objective_x000a_Disease containment of COVID-19 has necessitated widespread social isolation. We aimed to establish what is known about how loneliness and disease containment measures impact on the mental health in children and adolescents._x000a__x000a_Method_x000a_For this rapid review, we searched MEDLINE, PSYCHINFO, and Web of Science for articles published between 01/01/1946 and 03/29/2020. 20% of articles were double screened using pre-defined criteria and 20% of data was double extracted for quality assurance._x000a__x000a_Results_x000a_83 articles (80 studies) met inclusion criteria. Of these, 63 studies reported on the impact of social isolation and loneliness on the mental health of previously healthy children and adolescents (n=51,576; mean age 15.3) 61 studies were observational; 18 were longitudinal and 43 cross sectional studies assessing self-reported loneliness in healthy children and adolescents. One of these studies was a retrospective investigation after a pandemic. Two studies evaluated interventions. Studies had a high risk of bias although longitudinal studies were of better methodological quality. Social isolation and loneliness increased the risk of depression, and possibly anxiety at the time loneliness was measured and between 0.25 to 9 years later. Duration of loneliness was more strongly correlated with mental health symptoms than intensity of loneliness._x000a__x000a_Conclusion_x000a_Children and adolescents are probably more likely to experience high rates of depression and probably anxiety during and after enforced isolation ends. This may increase as enforced isolation continues. Clinical services should offer preventative support and early intervention where possible and be prepared for an increase in mental health problems."/>
    <d v="2020-06-03T00:00:00"/>
    <d v="2020-06-07T00:00:00"/>
    <s v="https://www.sciencedirect.com/science/article/pii/S0890856720303373"/>
    <s v="https://www.sciencedirect.com/science/article/pii/S0890856720303373"/>
    <x v="1"/>
    <x v="1"/>
    <s v="Loades ME, Chatburn E, Higson-Sweeney N, Reynolds S, Shafran R, Brigden A, Linney C, McManus MN, Borwick C, Crawley E."/>
    <s v="J Am Acad Child Adolesc Psychiatry"/>
    <n v="2020"/>
    <s v="Peer-reviewed"/>
    <s v="10.1016/j.jaac.2020.05.009"/>
    <s v="English"/>
    <s v=""/>
    <s v="Yes"/>
    <s v=""/>
    <s v=""/>
    <x v="1"/>
    <s v="63 studies included. Number of participants within age group of interest unknown"/>
    <s v=""/>
    <s v=""/>
    <s v=""/>
    <s v=""/>
    <s v=""/>
    <s v=""/>
    <s v=""/>
    <s v=""/>
    <s v=""/>
    <s v=""/>
    <s v=""/>
    <s v=""/>
    <s v=""/>
    <s v=""/>
    <s v=""/>
    <s v=""/>
    <s v=""/>
    <m/>
  </r>
  <r>
    <s v="Rapid Deployment of Inpatient Telemedicine In Response to COVID-19 Across Three Health Systems"/>
    <s v="Objective_x000a_To reduce pathogen exposure, conserve personal protective equipment, and facilitate health care personnel work participation in the setting of the COVID-19 pandemic, three affiliated institutions rapidly and independently deployed inpatient telemedicine programs during March 2020. We describe key features and early learnings of these programs in the hospital setting._x000a__x000a_Methods_x000a_Relevant clinical and operational leadership from an academic medical center, pediatric teaching hospital, and safety net county health system met to share learnings shortly after deploying inpatient telemedicine. A summative analysis of their learnings was re-circulated for approval._x000a__x000a_Results_x000a_All three institutions faced pressure to urgently standup new telemedicine systems while still maintaining secure information exchange. Differences across patient demographics and technological capabilities led to variation in solution design, though key technical considerations were similar. Rapid deployment in each system relied on readily available consumer-grade technology, given the existing familiarity to patients and clinicians and minimal infrastructure investment. Preliminary data from the academic medical center over one month suggested positive adoption with 631 inpatient video calls lasting an average (standard deviation) of 16.5 minutes (19.6) based on inclusion criteria._x000a__x000a_Discussion_x000a_The threat of an imminent surge of COVID-19 patients drove three institutions to rapidly develop inpatient telemedicine solutions. Concurrently, federal and state regulators temporarily relaxed restrictions that would have previously limited these efforts. Strategic direction from executive leadership, leveraging off-the-shelf hardware, vendor engagement, and clinical workflow integration facilitated rapid deployment._x000a__x000a_Conclusion_x000a_The rapid deployment of inpatient telemedicine is feasible across diverse settings as a response to the COVID-19 pandemic."/>
    <d v="2020-06-04T00:00:00"/>
    <d v="2020-06-05T00:00:00"/>
    <s v="https://academic.oup.com/jamia/advance-article/doi/10.1093/jamia/ocaa077/5851302#204391957"/>
    <s v="https://academic.oup.com/jamia/advance-article/doi/10.1093/jamia/ocaa077/5851302#204391957"/>
    <x v="3"/>
    <x v="0"/>
    <s v="Vilendrer S, Patel B, Chadwick W, Hwa M, Asch S, Pageler N, Ramdeo R, Saliba-Gustafsson EA, Strong P, Sharp C."/>
    <s v="J Am Med Inform Assoc"/>
    <n v="2020"/>
    <s v="Peer-reviewed"/>
    <s v="10.1093/jamia/ocaa077"/>
    <s v="English"/>
    <s v=""/>
    <s v=""/>
    <s v=""/>
    <s v="Yes"/>
    <x v="0"/>
    <s v=""/>
    <s v=""/>
    <s v=""/>
    <s v=""/>
    <s v=""/>
    <s v=""/>
    <s v=""/>
    <s v=""/>
    <s v=""/>
    <s v=""/>
    <s v=""/>
    <s v=""/>
    <s v=""/>
    <s v=""/>
    <s v="Yes"/>
    <s v=""/>
    <s v=""/>
    <s v=""/>
    <m/>
  </r>
  <r>
    <s v="Psychosocial Stress Contagion in Children and Families During the COVID-19 Pandemic"/>
    <s v="None available"/>
    <d v="2020-05-28T00:00:00"/>
    <d v="2020-05-29T00:00:00"/>
    <s v="https://journals.sagepub.com/doi/full/10.1177/0009922820927044"/>
    <s v="https://journals.sagepub.com/doi/full/10.1177/0009922820927044"/>
    <x v="3"/>
    <x v="4"/>
    <s v="Liu CH, Doan SN."/>
    <s v="Clin Pediatr (Phila)"/>
    <n v="2020"/>
    <s v="Peer-reviewed"/>
    <s v="10.1177/0009922820927044"/>
    <m/>
    <s v=""/>
    <s v=""/>
    <s v=""/>
    <s v="Yes"/>
    <x v="0"/>
    <s v="No"/>
    <s v=""/>
    <s v=""/>
    <s v=""/>
    <s v=""/>
    <s v=""/>
    <s v=""/>
    <s v=""/>
    <s v=""/>
    <s v=""/>
    <s v=""/>
    <s v=""/>
    <s v=""/>
    <s v=""/>
    <s v="Yes"/>
    <s v=""/>
    <s v=""/>
    <s v=""/>
    <m/>
  </r>
  <r>
    <s v="Psychological impact of COVID-19 quarantine measures in northeastern Italy on mothers in the immediate postpartum period"/>
    <s v="It is anticipated that the novel coronavirus disease 2019 (COVID‐19) pandemic and associated societal response will have wide‐ranging impacts on youth development and mental health. Sleep is crucial for child and adolescent health and well‐being, and the potential for sleep problems to emerge or worsen during and following the pandemic is high. This may be particularly true for children and adolescents who are at heightened risk for the onset of sleep and mental health disturbances and for those whom developmental changes impacting sleep are rapidly occurring. Youth with preexisting psychopathologies (including anxiety and depression) and neurodevelopmental conditions (including attention‐deficit/hyperactivity disorder and autism spectrum disorder) could be especially vulnerable to disturbed sleep during this period of change and uncertainty. It is thus imperative that sleep considerations be part of research and clinical initiatives aimed at understanding and mitigating the impact of the COVID‐19 pandemic in children and adolescents. This article considers ways in which the pandemic may impact sleep, including research and clinical implications."/>
    <d v="2020-05-31T00:00:00"/>
    <d v="2020-06-01T00:00:00"/>
    <s v="https://acamh.onlinelibrary.wiley.com/doi/epdf/10.1111/jcpp.13278"/>
    <s v="https://acamh.onlinelibrary.wiley.com/doi/epdf/10.1111/jcpp.13278"/>
    <x v="17"/>
    <x v="4"/>
    <s v="Zanardo V, Manghina V, Giliberti L, Vettore M, Severino L, Straface G."/>
    <s v="Int J Gynaecol Obstet"/>
    <n v="2020"/>
    <s v="Peer-reviewed"/>
    <s v="10.1002/ijgo.13249"/>
    <m/>
    <s v=""/>
    <s v=""/>
    <s v=""/>
    <s v="Yes"/>
    <x v="0"/>
    <s v="No"/>
    <s v=""/>
    <s v=""/>
    <s v=""/>
    <s v=""/>
    <s v=""/>
    <s v=""/>
    <s v=""/>
    <s v=""/>
    <s v=""/>
    <s v=""/>
    <s v=""/>
    <s v=""/>
    <s v=""/>
    <s v="Yes"/>
    <s v=""/>
    <s v=""/>
    <s v=""/>
    <m/>
  </r>
  <r>
    <s v="Psychological effects of Corona Virus Disease (COVID 19) on children of Health Care Workers"/>
    <s v="Background_x000a_Along with its high infectivity and fatality rates, the 2019 Corona Virus Disease (COVID-19) has caused universal psychosocial impact by causing mass hysteria, economic burden and financial losses. Mass fear of COVID-19, termed as “coronaphobia”, has generated a plethora of psychiatric manifestations across the different strata of the society. So, this review has been undertaken to define psychosocial impact of COVID-19._x000a__x000a_Methods_x000a_Pubmed and GoogleScholar are searched with the following key terms- “COVID-19”, “SARS-CoV2”, “Pandemic”, “Psychology”, “Psychosocial”, “Psychitry”, “marginalized”, “telemedicine”, “mental health”, “quarantine”, “infodemic”, “social media” and” “internet”. Few news paper reports related to COVID-19 and psychosocial impacts have also been added as per context._x000a__x000a_Results_x000a_Disease itself multitude by forced quarantine to combat COVID-19 applied by nationwide lockdowns can produce acute panic, anxiety, obsessive behaviors, hoarding, paranoia, and depression, and post-traumatic stress disorder (PTSD) in the long run. These have been fueled by an “infodemic” spread via different platforms social media. Outbursts of racism, stigmatization, and xenophobia against particular communities are also being widely reported. Nevertheless, frontline healthcare workers are at higher-risk of contracting the disease as well as experiencing adverse psychological outcomes in form of burnout, anxiety, fear of transmitting infection, feeling of incompatibility, depression, increased substance-dependence, and PTSD. Community-based mitigation programs to combat COVID-19 will disrupt children's usual lifestyle and may cause florid mental distress. The psychosocial aspects of older people, their caregivers, psychiatric patients and marginalized communities are affected by this pandemic in different ways and need special attention._x000a__x000a_Conclusion_x000a_For better dealing with these psychosocial issues of different strata of the society, psychosocial crisis prevention and intervention models should be urgently developed by the government, health care personnel and other stakeholders. Apt application of internet services, technology and social media to curb both pandemic and infodemic needs to be instigated. Psychosocial preparedness by setting up mental organizations specific for future pandemics is certainly necessary"/>
    <d v="2020-05-27T00:00:00"/>
    <d v="2020-06-04T00:00:00"/>
    <s v="https://www.ncbi.nlm.nih.gov/pmc/articles/PMC7255207/"/>
    <s v="https://www.ncbi.nlm.nih.gov/pmc/articles/PMC7255207/"/>
    <x v="6"/>
    <x v="1"/>
    <s v="Mahajan C, Kapoor I, Prabhakar H."/>
    <s v="Anesth Analg"/>
    <n v="2020"/>
    <s v="Peer-reviewed"/>
    <s v="10.1213/ANE.0000000000005034"/>
    <s v=""/>
    <s v=""/>
    <s v="Yes"/>
    <s v=""/>
    <s v=""/>
    <x v="1"/>
    <s v=""/>
    <s v=""/>
    <s v=""/>
    <s v=""/>
    <s v=""/>
    <s v=""/>
    <s v=""/>
    <s v=""/>
    <s v=""/>
    <s v=""/>
    <s v=""/>
    <s v=""/>
    <s v=""/>
    <s v=""/>
    <s v=""/>
    <s v=""/>
    <s v=""/>
    <s v=""/>
    <m/>
  </r>
  <r>
    <s v="Provisions for Obstetrics and Gynaecology - letter to the editor on &quot;Impact of the coronavirus (COVID-19) pandemic on surgical practice - Part 2 (surgical prioritisation)&quot;: A correspondence"/>
    <s v="None Available"/>
    <d v="2020-06-02T00:00:00"/>
    <d v="2020-06-06T00:00:00"/>
    <s v="https://doi.org/10.1016/j.ijsu.2020.05.082"/>
    <s v="https://doi.org/10.1016/j.ijsu.2020.05.082"/>
    <x v="10"/>
    <x v="4"/>
    <s v="Sookramanien SP, Sookramanien SR, Shubber N."/>
    <s v="Int J Surg"/>
    <n v="2020"/>
    <s v="Peer-reviewed"/>
    <s v="10.1016/j.ijsu.2020.05.082"/>
    <m/>
    <s v="Yes"/>
    <s v=""/>
    <s v=""/>
    <s v="Yes"/>
    <x v="0"/>
    <s v=""/>
    <s v=""/>
    <s v=""/>
    <s v=""/>
    <s v=""/>
    <s v=""/>
    <s v=""/>
    <s v=""/>
    <s v=""/>
    <s v=""/>
    <s v=""/>
    <s v=""/>
    <s v=""/>
    <s v=""/>
    <s v=""/>
    <s v=""/>
    <s v=""/>
    <s v=""/>
    <m/>
  </r>
  <r>
    <s v="Protecting hard-won gains for mothers and newborns in low-income and middle-income countries in the face of COVID-19: call for a service safety net"/>
    <s v="None Available"/>
    <d v="2020-06-01T00:00:00"/>
    <d v="2020-06-06T00:00:00"/>
    <s v="https://doi.org/10.1136/bmjgh-2020-002754"/>
    <s v="https://doi.org/10.1136/bmjgh-2020-002754"/>
    <x v="1"/>
    <x v="4"/>
    <s v="Graham WJ, Afolabi B, Benova L, Campbell OMR, Filippi V, Nakimuli A, Penn-Kekana L, Sharma G, Okomo U, Valongueiro S, Waiswa P, Ronsmans C."/>
    <s v="BMJ Glob Health"/>
    <n v="2020"/>
    <s v="Peer-reviewed"/>
    <s v="10.1136/bmjgh-2020-002754"/>
    <m/>
    <s v="Yes"/>
    <s v=""/>
    <s v=""/>
    <s v="Yes"/>
    <x v="2"/>
    <s v=""/>
    <s v=""/>
    <s v=""/>
    <s v=""/>
    <s v=""/>
    <s v=""/>
    <s v=""/>
    <s v=""/>
    <s v=""/>
    <s v=""/>
    <s v=""/>
    <s v=""/>
    <s v=""/>
    <s v=""/>
    <s v=""/>
    <s v=""/>
    <s v=""/>
    <s v=""/>
    <m/>
  </r>
  <r>
    <s v="Protecting children in low-income and middle-income countries from COVID-19"/>
    <s v="None available"/>
    <s v="June 2020"/>
    <d v="2020-05-29T00:00:00"/>
    <s v="https://gh.bmj.com/content/5/5/e002844"/>
    <s v="https://gh.bmj.com/content/5/5/e002844"/>
    <x v="18"/>
    <x v="4"/>
    <s v="Ahmed S, Mvalo T, Akech S, Agweyu A, Baker K, Bar-Zeev N, Campbell H, Checkley W, Chisti MJ, Colbourn T, Cunningham S, Duke T, English M, Falade AG, Fancourt NS, Ginsburg AS, Graham HR, Gray DM, Gupta M, Hammitt L, Hesseling AC, Hooli S, Johnson AB, King C, Kirby MA, Lanata CF, Lufesi N, Mackenzie GA, McCracken JP, Moschovis PP, Nair H, Oviawe O, Pomat WS, Santosham M, Seddon JA, Thahane LK, Wahl B, Van der Zalm M, Verwey C, Yoshida LM, Zar HJ, Howie SR, McCollum ED."/>
    <s v="BMJ Glob Health"/>
    <n v="2020"/>
    <s v="Peer-reviewed"/>
    <s v="10.1136/bmjgh-2020-002844"/>
    <m/>
    <s v=""/>
    <s v=""/>
    <s v=""/>
    <s v="Yes"/>
    <x v="1"/>
    <s v="No"/>
    <s v=""/>
    <s v=""/>
    <s v=""/>
    <s v=""/>
    <s v=""/>
    <s v=""/>
    <s v=""/>
    <s v=""/>
    <s v=""/>
    <s v=""/>
    <s v=""/>
    <s v=""/>
    <s v=""/>
    <s v="Yes"/>
    <s v=""/>
    <s v=""/>
    <s v=""/>
    <m/>
  </r>
  <r>
    <s v="Prolonged fecal shedding of SARS-CoV-2 in pediatric patients. A quantitative evidence synthesis"/>
    <s v="Objective: _x000a_To investigate differences in viral shedding in respiratory and fecal samples from children with COVID-19._x000a__x000a_Methods: _x000a_We searched PubMed, SCOPUS, Embase and Web of Science databases to identify pediatric studies comparing the pattern of fecal and respiratory shedding of SARS-CoV-2 RNone available. Summary estimates were calculated using random-effects models._x000a__x000a_Results: _x000a_Four studies reporting data from 36 children were included. A higher proportion of children had viral shedding in stools after 14 days of symptoms onset compared to respiratory samples (RR= 3.2, 95%CI 1.2 to 8.9, I2 = 51%). Viral RNone available shedding was longer in fecal samples with a mean difference of approximately 9 days (Mean Difference = 8.6, 95%CI 1.7 to 15.4, I2 = 77%) compared with respiratory samples._x000a__x000a_Conclusion: _x000a_SARS-CoV-2 shedding seems to be present in feces for a longer time than in the respiratory tract of children. Although fecal SARS-CoV-2 presence in feces do not confirm its transmissibility, the high and fast spread of the COVID-19 disease worldwide indicate other transmission routes are also plausible."/>
    <d v="2020-05-22T00:00:00"/>
    <d v="2020-05-27T00:00:00"/>
    <s v="https://journals.lww.com/jpgn/Abstract/9000/Prolonged_fecal_shedding_of_SARS_CoV_2_in.96043.aspx"/>
    <s v="https://journals.lww.com/jpgn/Abstract/9000/Prolonged_fecal_shedding_of_SARS_CoV_2_in.96043.aspx"/>
    <x v="19"/>
    <x v="4"/>
    <s v="Santos VS, Gurgel RQ, Cuevas LE, Martins-Filho PR."/>
    <s v="J Pediatr Gastroenterol Nutr"/>
    <n v="2020"/>
    <s v="Peer-reviewed"/>
    <s v="10.1097/MPG.0000000000002798"/>
    <m/>
    <s v=""/>
    <s v="Yes"/>
    <s v=""/>
    <s v=""/>
    <x v="1"/>
    <s v="36 children (age not specified)"/>
    <s v=""/>
    <s v=""/>
    <s v=""/>
    <s v=""/>
    <s v=""/>
    <s v="Yes"/>
    <s v="Yes"/>
    <s v=""/>
    <s v=""/>
    <s v=""/>
    <s v=""/>
    <s v=""/>
    <s v=""/>
    <s v=""/>
    <s v=""/>
    <s v=""/>
    <s v=""/>
    <m/>
  </r>
  <r>
    <s v="Projecting the impact of COVID-19 pandemic on childhood obesity in the U.S.: A microsimulation model"/>
    <s v="Objective_x000a_The COVID-19 pandemic in the U.S. led to nationwide stay-at-home orders and school closures. Declines in energy expenditure resulting from canceled physical education classes and reduced physical activity (PA) may elevate childhood obesity risk. This study estimated the impact of COVID-19 on childhood obesity._x000a__x000a_Methods_x000a_A microsimulation model simulated the trajectory of a nationally representative kindergarten cohort's body mass index z-scores (BMIz) and childhood obesity prevalence from April 2020 to March 2021 under the control scenario without COVID-19 and under the 4 alternative scenarios with COVID-19—Scenario 1: 2-month nationwide school closure in April and May 2020; Scenario 2: Scenario 1 followed by a 10% reduction in daily PA in summer from June to August; Scenario 3: Scenario 2 followed by 2-month school closure in September and October; and Scenario 4: Scenario 3 followed by an additional 2-month school closure in November and December._x000a__x000a_Results_x000a_Relative to the control scenario without COVID-19, Scenarios 1, 2, 3, and 4 were associated with an increase in the mean BMIz by 0.056 (95% confidence interval (95%CI): 0.055–0.056), 0.084 (95%CI: 0.084–0.085), 0.141 (95%CI: 0.140–0.142), and 0.198 (95%CI: 0.197–0.199), respectively, and an increase in childhood obesity prevalence by 0.640 (95%CI: 0.515–0.765), 0.972 (95%CI: 0.819–1.126), 1.676 (95%CI: 1.475–1.877), and 2.373 (95%CI: 2.135–2.612) percentage points, respectively. Compared to girls and non-Hispanic whites and Asians, the impact of COVID-19 on childhood obesity was modestly larger among boys and non-Hispanic blacks and Hispanics, respectively._x000a__x000a_Conclusion_x000a_Public health interventions are urgently called to promote an active lifestyle and engagement in PA among children to mitigate the adverse impact of COVID-19 on unhealthy weight gains and childhood obesity."/>
    <d v="2020-05-23T00:00:00"/>
    <d v="2020-05-27T00:00:00"/>
    <s v="https://www.sciencedirect.com/science/article/pii/S209525462030065X?via%3Dihub"/>
    <s v="https://www.sciencedirect.com/science/article/pii/S209525462030065X?via%3Dihub"/>
    <x v="3"/>
    <x v="5"/>
    <s v="An R."/>
    <s v="J Sport Health Sci"/>
    <n v="2020"/>
    <s v="Peer-reviewed"/>
    <s v="10.1016/j.jshs.2020.05.006"/>
    <m/>
    <s v=""/>
    <s v=""/>
    <s v=""/>
    <s v="Yes"/>
    <x v="0"/>
    <s v="No"/>
    <s v=""/>
    <s v=""/>
    <s v=""/>
    <s v=""/>
    <s v=""/>
    <s v=""/>
    <s v=""/>
    <s v=""/>
    <s v=""/>
    <s v=""/>
    <s v=""/>
    <s v=""/>
    <s v=""/>
    <s v="Yes"/>
    <s v=""/>
    <s v="Microsimulation model"/>
    <s v=""/>
    <m/>
  </r>
  <r>
    <s v="Projected geographic disparities in healthcare worker absenteeism from COVID-19 school closures and the economic feasibility of child care subsidies: a simulation study"/>
    <s v="Background: School closures have been enacted as a measure of mitigation during the ongoing COVID-19 pandemic. It has been shown that school closures could cause absenteeism amongst healthcare workers with dependent children, but there remains a need for spatially granular analyses of the relationship between school closures and healthcare worker absenteeism to inform local community preparedness._x000a__x000a_Methods: We provide national- and county-level simulations of school closures and unmet child care needs across the United States. We develop individual simulations using county-level demographic and occupational data, and model school closure effectiveness with age-structured compartmental models. We perform multivariate quasi-Poisson ecological regressions to find associations between unmet child care needs and COVID-19 vulnerability factors._x000a__x000a_Results: At the national level, we estimate the projected rate of unmet child care needs for healthcare worker households to range from 7.5% to 8.6%, and the effectiveness of school closures to range from 3.2% (R 0 = 4) to 7.2% (R 0 = 2) reduction in fewer ICU beds at peak demand. At the county-level, we find substantial variations of projected unmet child care needs and school closure effects, ranging from 1.9% to 18.3% of healthcare worker households and 5.7% to 8.8% reduction in fewer ICU beds at peak demand (R 0 = 2). We find significant positive associations between estimated levels of unmet child care needs and diabetes prevalence, county rurality, and race (p &lt; 0.05). We estimate costs of absenteeism and child care and observe from our models that an estimated 71.1% to 98.8% of counties would find it less expensive to provide child care to all healthcare workers with children than to bear the costs of healthcare worker absenteeism during school closures._x000a__x000a_Conclusions: School closures are projected to reduce peak ICU bed demand, but could disrupt healthcare systems through absenteeism, especially in counties that are already particularly vulnerable to COVID-19. Child care subsidies could help circumvent the ostensible tradeoff between school closures and healthcare worker absenteeism."/>
    <d v="2020-04-16T00:00:00"/>
    <d v="2020-06-09T00:00:00"/>
    <s v="https://doi.org/10.1101/2020.03.19.20039404"/>
    <s v="https://doi.org/10.1101/2020.03.19.20039404"/>
    <x v="3"/>
    <x v="5"/>
    <s v="Chin ET, Huynh BQ, Lo NC, Hastie T, Basu S."/>
    <s v="medRxiv"/>
    <n v="2020"/>
    <s v="Peer-reviewed"/>
    <s v="10.1101/2020.03.19.20039404"/>
    <m/>
    <s v=""/>
    <s v=""/>
    <s v=""/>
    <s v="Yes"/>
    <x v="0"/>
    <s v=""/>
    <s v=""/>
    <s v=""/>
    <s v=""/>
    <s v=""/>
    <s v=""/>
    <s v=""/>
    <s v=""/>
    <s v=""/>
    <s v=""/>
    <s v=""/>
    <s v=""/>
    <s v=""/>
    <s v="Yes"/>
    <s v="Yes"/>
    <s v=""/>
    <s v="Used an age-structured SEIR model with four age groups: 0-19 years, 29-39 years, 40-59 years, 60+ years; estimated the impact of school/child care closures on healthcare workforce absenteeism by US state"/>
    <s v=""/>
    <m/>
  </r>
  <r>
    <s v="Prevalence of SARS-CoV-2 Among Patients Admitted for Childbirth in Southern Connecticut"/>
    <s v="None available"/>
    <d v="2020-05-26T00:00:00"/>
    <d v="2020-05-27T00:00:00"/>
    <s v="https://jamanetwork.com/journals/jama/fullarticle/2766650"/>
    <s v="https://jamanetwork.com/journals/jama/fullarticle/2766650"/>
    <x v="3"/>
    <x v="8"/>
    <s v="Campbell KH, Tornatore JM, Lawrence KE, Illuzzi JL, Sussman LS, Lipkind HS, Pettker CM."/>
    <s v="JAMA"/>
    <n v="2020"/>
    <s v="Peer-reviewed"/>
    <s v="10.1001/jama.2020.8904"/>
    <m/>
    <s v="Yes"/>
    <s v=""/>
    <s v=""/>
    <s v=""/>
    <x v="0"/>
    <n v="782"/>
    <s v="Yes"/>
    <s v="Yes"/>
    <s v=""/>
    <s v="Yes"/>
    <s v=""/>
    <s v=""/>
    <s v=""/>
    <s v=""/>
    <s v=""/>
    <s v=""/>
    <s v=""/>
    <s v=""/>
    <s v=""/>
    <s v=""/>
    <s v=""/>
    <s v=""/>
    <s v=""/>
    <m/>
  </r>
  <r>
    <s v="Prevalence and Severity of Coronavirus Disease 2019 (COVID-19) Illness in Symptomatic Pregnant and Postpartum Women Stratified by Hispanic Ethnicity"/>
    <s v="None available"/>
    <d v="2020-06-02T00:00:00"/>
    <d v="2020-06-05T00:00:00"/>
    <s v="https://journals.lww.com/greenjournal/Citation/9000/Prevalence_and_Severity_of_Coronavirus_Disease.97338.aspx"/>
    <s v="https://journals.lww.com/greenjournal/Citation/9000/Prevalence_and_Severity_of_Coronavirus_Disease.97338.aspx"/>
    <x v="3"/>
    <x v="3"/>
    <s v="Goldfarb IT, Clapp MA, Soffer MD, Shook LL, Rushfirth K, Edlow AG, Boatin AA, Kaimal AJ, Barth WH Jr, Bryant AS."/>
    <s v="Obstet Gynecol"/>
    <n v="2020"/>
    <s v="Peer-reviewed"/>
    <s v="10.1097/AOG.0000000000004005"/>
    <s v=""/>
    <s v="Yes"/>
    <s v=""/>
    <s v=""/>
    <s v=""/>
    <x v="0"/>
    <s v="65 Hispanic and 127 non-Hispanic women with symptoms of COVID-19 infection, 39 Hisp. and 22 non-Hisp. positive for SARS-CoV-2"/>
    <s v="Yes"/>
    <s v="Yes"/>
    <s v="Yes"/>
    <s v=""/>
    <s v=""/>
    <s v=""/>
    <s v=""/>
    <s v=""/>
    <s v=""/>
    <s v=""/>
    <s v=""/>
    <s v=""/>
    <s v=""/>
    <s v=""/>
    <s v=""/>
    <s v=""/>
    <s v=""/>
    <m/>
  </r>
  <r>
    <s v="Preparation for attending delivery of a positive/suspected COVID-19 mother - practical tips for neonatal teams"/>
    <s v="None Available"/>
    <d v="2020-06-05T00:00:00"/>
    <d v="2020-06-06T00:00:00"/>
    <s v="https://doi.org/10.1080/14767058.2020.1775810"/>
    <s v="https://doi.org/10.1080/14767058.2020.1775810"/>
    <x v="20"/>
    <x v="4"/>
    <s v="Buchiboyina A, Trawber R, Mehta S."/>
    <s v="J Matern Fetal Neonatal Med"/>
    <n v="2020"/>
    <s v="Peer-reviewed"/>
    <s v="10.1080/14767058.2020.1775810"/>
    <m/>
    <s v="Yes"/>
    <s v=""/>
    <s v=""/>
    <s v="Yes"/>
    <x v="0"/>
    <s v=""/>
    <s v=""/>
    <s v=""/>
    <s v=""/>
    <s v=""/>
    <s v=""/>
    <s v=""/>
    <s v=""/>
    <s v=""/>
    <s v=""/>
    <s v=""/>
    <s v=""/>
    <s v=""/>
    <s v=""/>
    <s v=""/>
    <s v=""/>
    <s v=""/>
    <s v=""/>
    <m/>
  </r>
  <r>
    <s v="Predicted COVID-19 fatality rates based on age, sex, comorbidities, and health system capacity"/>
    <s v="Early reports suggest the fatality rate from COVID-19 varies greatly across countries, but non-random testing and incomplete vital registration systems render it impossible to directly estimate the infection fatality rate (IFR) in many low- and middle-income countries. To fill this gap, we estimate the adjustments required to extrapolate estimates of the IFR from high- to lower-income regions. Accounting for differences in the distribution of age, sex, and relevant comorbidities yields substantial differences in the predicted IFR across 21 world regions, ranging from 0.11% in Western Sub-Saharan Africa to 0.95% for High Income Asia Pacific. However, these predictions must be treated as lower bounds, as they are grounded in fatality rates from countries with advanced health systems. In order to adjust for health system capacity, we incorporate regional differences in the relative odds of infection fatality from childhood influenza. This adjustment greatly diminishes, but does not entirely erase, the demography-based advantage predicted in the lowest income settings, with regional estimates of the predicted COVID-19 IFR ranging from 0.43% in Western Sub-Saharan Africa to 1.74% for Eastern Europe."/>
    <d v="2020-06-05T00:00:00"/>
    <d v="2020-06-08T00:00:00"/>
    <s v="http://medrxiv.org/content/early/2020/06/07/2020.06.05.20123489.abstract"/>
    <s v="http://medrxiv.org/content/early/2020/06/07/2020.06.05.20123489.abstract"/>
    <x v="6"/>
    <x v="5"/>
    <s v="Ghisolfi, SIA, Ingvild; Sandefur, Justin; von Carnap, Tillman; Heitner, Jesse; Bold, Tessa"/>
    <s v="medRxiv"/>
    <s v="2020"/>
    <s v="Pre-print"/>
    <s v=""/>
    <s v="10.1101/2020.06.05.20123489"/>
    <s v=""/>
    <s v="Yes"/>
    <s v=""/>
    <s v=""/>
    <x v="1"/>
    <s v=""/>
    <s v=""/>
    <s v=""/>
    <s v=""/>
    <s v=""/>
    <s v=""/>
    <s v=""/>
    <s v=""/>
    <s v=""/>
    <s v=""/>
    <s v=""/>
    <s v=""/>
    <s v=""/>
    <s v=""/>
    <s v=""/>
    <s v=""/>
    <s v=""/>
    <s v=""/>
    <m/>
  </r>
  <r>
    <s v="Point-of-care lung ultrasound in three neonates with COVID-19"/>
    <s v="Since March 2020, the world is involved in the COVID-19 pandemic, a disease caused by a novel virus called SARS-CoV-2. Some authors have described the ultrasonographic findings of COVID-19 pneumonia in adults and children, but data on neonates are lacking. Our objective was to describe the ultrasonographic lung pattern on newborns with SARS-CoV-2 infection during the COVID-19 pandemic. Newborns who tested positive for SARS-CoV-2 PCR in respiratory samples and were evaluated with point-of-care lung ultrasound (LU) from March to April 2020 were included. LU was performed bedside by a single investigator at the time of diagnosis and every 48 h during the first week following diagnosis. Six areas were studied. Three neonates were included. Infants’ comorbidities included meconium aspiration syndrome, bronchopulmonary dysplasia, and Hirschsprung’s disease. One required mechanical ventilation. No deaths occurred. LU showed B-lines, consolidation, and spared areas. No pneumothorax or pleural effusion was observed_x000a__x000a_Conclusions: LU could be of value when managing COVID-19 neonates. We describe the findings of lung ultrasound monitoring during the first week following diagnosis in three neonates with SARS-CoV-2 infection."/>
    <d v="2020-06-05T00:00:00"/>
    <d v="2020-06-07T00:00:00"/>
    <s v="https://www.ncbi.nlm.nih.gov/pmc/articles/PMC7274567/"/>
    <s v="https://www.ncbi.nlm.nih.gov/pmc/articles/PMC7274567/"/>
    <x v="21"/>
    <x v="0"/>
    <s v="Gregorio-HernÃ¡ndez R, Escobar-Izquierdo AB, Cobas-Pazos J, MartÃ­nez-Gimeno A."/>
    <s v="Eur J Pediatr"/>
    <n v="2020"/>
    <s v="Peer-reviewed"/>
    <s v="10.1007/s00431-020-03706-4"/>
    <s v="English"/>
    <s v="Yes"/>
    <s v=""/>
    <s v=""/>
    <s v=""/>
    <x v="0"/>
    <n v="3"/>
    <s v="Yes"/>
    <s v="Yes"/>
    <s v="Yes"/>
    <s v="Yes"/>
    <s v="Yes"/>
    <s v=""/>
    <s v=""/>
    <s v=""/>
    <s v=""/>
    <s v=""/>
    <s v=""/>
    <s v=""/>
    <s v=""/>
    <s v=""/>
    <s v=""/>
    <s v=""/>
    <s v=""/>
    <m/>
  </r>
  <r>
    <s v="Pediatric inflammatory syndrome temporally related to covid-19"/>
    <s v="None available"/>
    <d v="2020-06-03T00:00:00"/>
    <d v="2020-06-05T00:00:00"/>
    <s v="https://www.bmj.com/content/bmj/369/bmj.m2123.full.pdf"/>
    <s v="https://www.bmj.com/content/bmj/369/bmj.m2123.full.pdf"/>
    <x v="6"/>
    <x v="4"/>
    <s v="Son MBF."/>
    <s v="BMJ"/>
    <n v="2020"/>
    <s v="Peer-reviewed"/>
    <s v="10.1136/bmj.m2123"/>
    <s v=""/>
    <s v=""/>
    <s v="Yes"/>
    <s v=""/>
    <s v=""/>
    <x v="1"/>
    <s v=""/>
    <s v=""/>
    <s v=""/>
    <s v=""/>
    <s v=""/>
    <s v=""/>
    <s v=""/>
    <s v=""/>
    <s v=""/>
    <s v=""/>
    <s v=""/>
    <s v=""/>
    <s v=""/>
    <s v=""/>
    <s v=""/>
    <s v=""/>
    <s v=""/>
    <s v=""/>
    <m/>
  </r>
  <r>
    <s v="Pediatric Crohn's Disease and Multisystem Inflammatory Syndrome in Children (MIS-C) and COVID-19 Treated with Infliximab"/>
    <s v="Coronavirus disease 2019 (COVID-19) may lead to a severe inflammatory response referred to as a cytokine storm. We describe a case of severe COVID-19 infection in a recently diagnosed pediatric Crohn's disease patient successfully treated with Tumor Necrosis Factor-alpha (TNF-α) blockade. The patient presented with five days of fever, an erythematous maculopapular facial rash, and abdominal pain without respiratory symptoms. SARS-CoV-2 PCR was positive. Despite inpatient treatment for COVID-19 and a perianal abscess, the patient acutely decompensated, with worsening fever, tachycardia, fluid-refractory hypotension, elevation of liver enzymes, and transformation of the rash into purpura extending from the face to the trunk, upper and lower extremities, including the palmar and plantar surfaces of the hands and feet. Cytokine profile revealed rising levels of interleukin (IL)-6, IL-8, and TNF-α, higher than those described in either inflammatory bowel disease (IBD) or severe COVID-19 alone. The patient was treated with infliximab for TNF-α blockade to address both moderately to severely active Crohn's disease and multisystem inflammatory syndrome in children (MIS-C) temporally related to COVID-19. Within hours of infliximab treatment, fever, tachycardia and hypotension resolved. Cytokine profile improved with normalization of TNF-α, a decrease in IL-6, and IL-8 concentrations. This case supports a role for blockade of TNF-α in the treatment of COVID-19 inflammatory cascade. The role of anti-TNF agents in patients with MIS-C temporally related to COVID-19 requires further investigation."/>
    <d v="2020-05-22T00:00:00"/>
    <d v="2020-05-27T00:00:00"/>
    <s v="https://journals.lww.com/jpgn/Abstract/9000/Pediatric_Crohn_s_Disease_and_Multisystem.96044.aspx"/>
    <s v="https://journals.lww.com/jpgn/Abstract/9000/Pediatric_Crohn_s_Disease_and_Multisystem.96044.aspx"/>
    <x v="3"/>
    <x v="4"/>
    <s v="Dolinger MT, Person H, Smith R, Jarchin L, Pittman N, Dubinsky MC, Lai J."/>
    <s v="J Pediatr Gastroenterol Nutr"/>
    <n v="2020"/>
    <s v="Peer-reviewed"/>
    <s v="10.1097/MPG.0000000000002809"/>
    <m/>
    <s v=""/>
    <s v="Yes"/>
    <s v=""/>
    <s v=""/>
    <x v="0"/>
    <s v="No"/>
    <s v=""/>
    <s v=""/>
    <s v=""/>
    <s v=""/>
    <s v=""/>
    <s v="Yes"/>
    <s v="Yes"/>
    <s v=""/>
    <s v=""/>
    <s v="Yes"/>
    <s v=""/>
    <s v=""/>
    <s v=""/>
    <s v=""/>
    <s v=""/>
    <s v=""/>
    <s v=""/>
    <m/>
  </r>
  <r>
    <s v="Pediatric coronavirus disease-2019: How to assess chest disease?"/>
    <s v="None available"/>
    <d v="2020-06-08T00:00:00"/>
    <d v="2020-06-09T00:00:00"/>
    <s v="https://onlinelibrary.wiley.com/doi/full/10.1002/ppul.24874"/>
    <s v="https://onlinelibrary.wiley.com/doi/full/10.1002/ppul.24874"/>
    <x v="6"/>
    <x v="4"/>
    <s v="Corcione A, Annunziata F, Borrelli M, Santamaria F."/>
    <s v="Pediatr Pulmonol"/>
    <n v="2020"/>
    <s v="Peer-reviewed"/>
    <s v="10.1002/ppul.24874"/>
    <s v="English"/>
    <s v=""/>
    <s v="Yes"/>
    <s v=""/>
    <s v=""/>
    <x v="1"/>
    <s v="NA"/>
    <s v=""/>
    <s v=""/>
    <s v=""/>
    <s v=""/>
    <s v=""/>
    <s v=""/>
    <s v="Yes"/>
    <s v=""/>
    <s v=""/>
    <s v=""/>
    <s v=""/>
    <s v=""/>
    <s v=""/>
    <s v=""/>
    <s v=""/>
    <s v=""/>
    <s v=""/>
    <m/>
  </r>
  <r>
    <s v="Pediatric coronavirus disease 2019 (COVID-19): An insight from west of Iran"/>
    <s v="OBJECTIVE:To study the clinical, laboratory, and radiological characteristics of the pediatric patients infected with the new emerging 2019 coronavirus virus (SARS-CoV-2) in Hamadan and Sanandaj, west of Iran. METHODS:A descriptive study was conducted in Hamadan and Kurdistan province between March 1 to April 15, 2020. Medical records of the children diagnosed as probable or confirmed cases of COVID-19 disease were extracted and analyzed in this study. We followed the WHO Guideline for the case definition of the patients. RESULTS:Thirty patients admitted to the wards specified for COVID-19 diseases. Nineteen (63%) patients categorized as confirmed by Real-Time Reverse-Transcriptase Polymerase Chain Reaction (RT-PCR) and 11 (37%) patients as probable according to Computed Tomography (CT) findings of the chest. Sixteen (53.3%) cases were female, the youngest patient was one day old, and the oldest patient was 15 years old. 11 (36.7%) cases had a definite history of close contact. The most common symptoms were fever, cough, and dyspnea, and the most common sign was tachypnea. None of our patients presented with a runny nose. Lymphopenia and marked elevation of the C-reactive Protein observed in four (13.3%) and 12 (40%) cases, respectively. There were 10 (33.3%) cases with normal chest X-rays. Ground-Glass Opacities (GGOs) were the most common CT findings (19, 73.1%). All but one of the patients discharged without sequala. An 11-yrs-old girl expired with a fulminant pneumonia. CONCLUSION:COVID-19 is not uncommon in children and could have different presentations. Concomitant use of RT-PCR and chest CT scans in symptomatic cases recommended as a modality of choice to diagnose the disease. Routine laboratory tests, like many other viral infections, may not show significant or specific changes. The superimposed bacterial infection seems not the determinant of clinical outcomes as most patients had a negative evaluation by specific laboratory tests for bacterial infections; got improved dramatically with a short or no antibiotic therapy."/>
    <d v="2020-05-03T00:00:00"/>
    <d v="2020-06-02T00:00:00"/>
    <s v="https://europepmc.org/article/pmc/pmc7251275"/>
    <s v="https://europepmc.org/article/pmc/pmc7251275"/>
    <x v="9"/>
    <x v="0"/>
    <s v="Soltani J, Sedighi I, Shalchi Z, Sami G, Moradveisi B, Nahidi S."/>
    <s v="North Clin Istanb"/>
    <n v="2020"/>
    <s v="Peer-reviewed"/>
    <s v="10.14744/nci.2020.90277"/>
    <m/>
    <s v=""/>
    <s v="Yes"/>
    <s v=""/>
    <s v=""/>
    <x v="2"/>
    <n v="30"/>
    <s v=""/>
    <s v=""/>
    <s v=""/>
    <s v=""/>
    <s v=""/>
    <s v="Yes"/>
    <s v="Yes"/>
    <s v=""/>
    <s v=""/>
    <s v=""/>
    <s v=""/>
    <s v=""/>
    <s v=""/>
    <s v=""/>
    <s v=""/>
    <s v=""/>
    <s v=""/>
    <m/>
  </r>
  <r>
    <s v="New spectrum of COVID-19 manifestations in children: Kawasaki-like syndrome and hyperinflammatory response"/>
    <s v="Since late April 2020, data regarding Kawasaki-like syndrome and hyperinflammatory response in children associated with COVID-19 has rapidly emerged. Much remains unknown about the risk factors, pathogenesis, prognosis, and specific therapy for this emerging manifestation of COVID-19 known as Multisystem Inflammatory Syndrome in Children (MIS-C). MIS-C is rare and early recognition is crucial though no standardized treatment guideline have been established. Worldwide collaboration will be important as more cases are recognized going forward._x000a_"/>
    <d v="2020-06-03T00:00:00"/>
    <d v="2020-06-05T00:00:00"/>
    <s v="https://www.ccjm.org/content/early/2020/06/01/ccjm.87a.ccc039"/>
    <s v="https://www.ccjm.org/content/early/2020/06/01/ccjm.87a.ccc039"/>
    <x v="6"/>
    <x v="4"/>
    <s v="Panupattanapong S, Brooks EB."/>
    <s v="Cleve Clin J Med"/>
    <n v="2020"/>
    <s v="Peer-reviewed"/>
    <s v="10.3949/ccjm.87a.ccc039"/>
    <s v=""/>
    <s v=""/>
    <s v="Yes"/>
    <s v=""/>
    <s v=""/>
    <x v="1"/>
    <s v=""/>
    <s v=""/>
    <s v=""/>
    <s v=""/>
    <s v=""/>
    <s v=""/>
    <s v=""/>
    <s v=""/>
    <s v=""/>
    <s v=""/>
    <s v=""/>
    <s v=""/>
    <s v=""/>
    <s v=""/>
    <s v=""/>
    <s v=""/>
    <s v=""/>
    <s v=""/>
    <m/>
  </r>
  <r>
    <s v="New corona virus (COVID-19) management in pregnancy and childbirth"/>
    <s v="Context: Coronavirus disease 2019 (COVID-19) is an emerging disease that has been associated with a rapid increase in aﬄicted casesand deaths since its ﬁrst introduction in Wuhan, China, in December 2019. The emerging infection can have a signiﬁcant impact onpregnant women and the fetus. The purpose of this study was to review and summarize the latest research on the management andtreatment of women in pregnancy and childbirth in the world and management protocols available in Iran and other countries.Evidence Acquisition: In this review study, we examined Persian and English studies by searching the Pubmed, Web of Science,UpToDate, SID, Scopus, Google Scholar, and medRxiv databases with keywords pregnant, pregnancy, gravidity, coronavirus, infec-tion, COVID-19, and their Persian equivalents. Articles and reviews were on humans. After reviewing and removing duplicate andnon-eligible articles, 12 articles and 11 guidelines and recommendations were obtained.Results: The results of the review study were categorized as follows: clinical course of COVID-19 in pregnancy, perinatal outcomes,neonatal outcomes, vertical transmission potential, management of coronavirus in pregnancy, labor, and delivery in women withCOVID-19, postpartum stage in women with COVID-19, breastfeeding, and care for a infant born to a mother with COVID-19. Thegeneral principles of caring for women in pregnancy and childbirth included early separation, using aggressive infection controlmethods, non-administration of corticosteroids repeatedly, oxygen therapy, preventing from ﬂuid overload, using experimental an-tibiotics (due to the risk of secondary bacterial infection), co-infection testing of other infections, avoiding breastfeeding in motherswith deﬁnitive positive tests, and being cautious in suspicious cases.Conclusions: Given the limited information on the complications and outcomes of the virus in pregnancy and childbirth andthe increasing number of studies, the provision of up-to-date care according to global and regional processes and guidelines isrecommended for mothers aﬀected and suspected with COVID-19."/>
    <d v="2020-04-06T00:00:00"/>
    <d v="2020-06-09T00:00:00"/>
    <s v="https://www.researchgate.net/publication/340471578_New_Corona_Virus_COVID-19_Management_in_Pregnancy_and_Childbirth"/>
    <s v="https://www.researchgate.net/publication/340471578_New_Corona_Virus_COVID-19_Management_in_Pregnancy_and_Childbirth"/>
    <x v="1"/>
    <x v="1"/>
    <s v="Asadi L., Tabatabaei R.S., Safinejad H., Mohammadi M."/>
    <s v="Arch Clin Infect Dis."/>
    <n v="2020"/>
    <s v="Peer-reviewed"/>
    <s v="10.5812/archcid.102938"/>
    <s v=""/>
    <s v="Yes"/>
    <s v=""/>
    <s v=""/>
    <s v=""/>
    <x v="2"/>
    <s v=""/>
    <s v=""/>
    <s v=""/>
    <s v=""/>
    <s v=""/>
    <s v=""/>
    <s v=""/>
    <s v=""/>
    <s v=""/>
    <s v=""/>
    <s v=""/>
    <s v=""/>
    <s v=""/>
    <s v=""/>
    <s v=""/>
    <s v=""/>
    <s v=""/>
    <s v=""/>
    <m/>
  </r>
  <r>
    <s v="Neurological manifestations of COVID-19 and other coronaviruses: A systematic review"/>
    <s v="Abstract_x000a_Objective_x000a_To describe the main neurological manifestations related to coronavirus infection in humans._x000a__x000a_Methodology_x000a_A systematic review was conducted regarding clinical studies on cases that had neurological manifestations associated with COVID-19 and other coronaviruses. The search was carried out in the electronic databases PubMed, Scopus, Embase, and LILACS with the following keywords: “coronavirus” or “Sars-CoV-2” or “COVID-19” and “neurologic manifestations” or “neurological symptoms” or “meningitis” or “encephalitis” or “encephalopathy,” following the Systematic Reviews and Meta-Analyses (PRISMA) guidelines._x000a__x000a_Results_x000a_Seven studies were included. Neurological alterations after CoV infection may vary from 17.3% to 36.4% and, in the pediatric age range, encephalitis may be as frequent as respiratory disorders, affecting 11 % and 12 % of patients, respectively. The Investigation included 409 patients diagnosed with CoV infection who presented neurological symptoms, with median age range varying from 3 to 62 years. The main neurological alterations were headache (69; 16.8 %), dizziness (57, 13.9 %), altered consciousness (46; 11.2 %), vomiting (26; 6.3 %), epileptic crises (7; 1.7 %), neuralgia (5; 1.2 %), and ataxia (3; 0.7 %). The main presumed diagnoses were acute viral meningitis/encephalitis in 25 (6.1 %) patients, hypoxic encephalopathy in 23 (5.6 %) patients, acute cerebrovascular disease in 6 (1.4 %) patients, 1 (0.2 %) patient with possible acute disseminated encephalomyelitis, 1 (0.2 %) patient with acute necrotizing hemorrhagic encephalopathy, and 2 (1.4 %) patients with CoV related to Guillain-Barré syndrome._x000a__x000a_Conclusion_x000a_Coronaviruses have important neurotropic potential and they cause neurological alterations that range from mild to severe. The main neurological manifestations found were headache, dizziness and altered consciousness."/>
    <d v="2020-05-31T00:00:00"/>
    <d v="2020-06-09T00:00:00"/>
    <s v="https://www.sciencedirect.com/science/article/pii/S0941950020300713?casa_token=Z5qNtEVsrFQAAAAA:7T8zm-lXr-BqnyXDLswpHGpmlVtuXhZLFe9pW0NFVhR2ENpRtd9vzwzoW7qM_I5GfhhWcPQ"/>
    <s v="https://www.sciencedirect.com/science/article/pii/S0941950020300713?casa_token=Z5qNtEVsrFQAAAAA:7T8zm-lXr-BqnyXDLswpHGpmlVtuXhZLFe9pW0NFVhR2ENpRtd9vzwzoW7qM_I5GfhhWcPQ"/>
    <x v="1"/>
    <x v="1"/>
    <s v="Correia A.O., Feitosa P.W.G., Moreira J.L.D.S., Nogueira S.Á.R., Fonseca R.B., Nobre M.E.P."/>
    <s v="Neurology, Psychiatry and Brain Research"/>
    <n v="2020"/>
    <s v="Peer-reviewed"/>
    <s v="10.1016/j.npbr.2020.05.008"/>
    <s v="English"/>
    <s v=""/>
    <s v="Yes"/>
    <s v=""/>
    <s v=""/>
    <x v="1"/>
    <s v="Not specified"/>
    <s v=""/>
    <s v=""/>
    <s v=""/>
    <s v=""/>
    <s v=""/>
    <s v=""/>
    <s v="Yes"/>
    <s v="Yes"/>
    <s v=""/>
    <s v="Yes"/>
    <s v=""/>
    <s v=""/>
    <s v=""/>
    <s v=""/>
    <s v=""/>
    <s v=""/>
    <s v=""/>
    <m/>
  </r>
  <r>
    <s v="Multisystem Inflammatory Syndrome Related to COVID-19 in Previously Healthy Children and Adolescents in New York City"/>
    <s v="None Available"/>
    <d v="2020-06-08T00:00:00"/>
    <d v="2020-06-09T00:00:00"/>
    <s v="https://doi.org/10.1001/jama.2020.10374"/>
    <s v="https://doi.org/10.1001/jama.2020.10374"/>
    <x v="3"/>
    <x v="0"/>
    <s v="Cheung EW, Zachariah P, Gorelik M, Boneparth A, Kernie SG, Orange JS, Milner JD."/>
    <s v="JAMA"/>
    <n v="2020"/>
    <s v="Peer-reviewed"/>
    <s v="10.1001/jama.2020.10374"/>
    <m/>
    <s v=""/>
    <s v="Yes"/>
    <s v=""/>
    <s v=""/>
    <x v="0"/>
    <n v="17"/>
    <s v=""/>
    <s v=""/>
    <s v=""/>
    <s v=""/>
    <s v=""/>
    <s v=""/>
    <s v="Yes"/>
    <s v=""/>
    <s v=""/>
    <s v="Yes"/>
    <s v=""/>
    <s v=""/>
    <s v=""/>
    <s v=""/>
    <s v=""/>
    <s v=""/>
    <s v=""/>
    <m/>
  </r>
  <r>
    <s v="Maternal mortality from COVID-19 in Mexico"/>
    <s v="COVID‐19, the illness caused by the severe acute respiratory syndrome coronavirus 2 (SARS‐CoV‐2), is the deadliest pandemic to occur in this century. Common symptoms of COVID‐19 include cough, myalgia, fever, chest pain, and headache. However, its clinical presentation ranges from completely asymptomatic to acute respiratory distress syndrome.[1] Pregnant women are susceptible to community spread of COVID‐19 because they cannot postpone interactions with healthcare professionals and other women receiving obstetric care."/>
    <d v="2020-05-30T00:00:00"/>
    <d v="2020-05-31T00:00:00"/>
    <s v="https://obgyn.onlinelibrary.wiley.com/doi/epdf/10.1002/ijgo.13250"/>
    <s v="https://obgyn.onlinelibrary.wiley.com/doi/epdf/10.1002/ijgo.13250"/>
    <x v="3"/>
    <x v="4"/>
    <s v="Lumbreras-Marquez MI, Campos-Zamora M, Lizaola-Diaz de Leon H, Farber MK."/>
    <s v="Int J Gynaecol Obstet"/>
    <n v="2020"/>
    <s v="Peer-reviewed"/>
    <s v="10.1002/ijgo.13250"/>
    <m/>
    <s v="Yes"/>
    <s v=""/>
    <s v=""/>
    <s v=""/>
    <x v="0"/>
    <s v="45,219 case, 308 pregnant, 7 deaths"/>
    <s v="Yes"/>
    <s v="Yes"/>
    <s v="Yes"/>
    <s v="Yes"/>
    <s v=""/>
    <s v=""/>
    <s v=""/>
    <s v=""/>
    <s v=""/>
    <s v=""/>
    <s v=""/>
    <s v=""/>
    <s v=""/>
    <s v=""/>
    <s v=""/>
    <s v=""/>
    <s v=""/>
    <m/>
  </r>
  <r>
    <s v="Maternal choline and respiratory coronavirus effects on fetal brain development"/>
    <s v="Prenatal COVID-19 infection is anticipated by the U.S. Centers for Disease Control to affect fetal development similarly to other common respiratory coronaviruses through effects of the maternal inflammatory response on the fetus and placenta. Plasma choline levels were measured at 16 weeks gestation in 43 mothers who had contracted common respiratory viruses during the first 6–16 weeks of pregnancy and 53 mothers who had not. When their infants reached 3 months of age, mothers completed the Infant Behavior Questionnaire-Revised (IBQ-R), which assesses their infants’ level of activity (Surgency), their fearfulness and sadness (Negativity), and their ability to maintain attention and bond to their parents and caretakers (Regulation). Infants of mothers who had contracted a moderately severe respiratory virus infection and had higher gestational choline serum levels (≥7.5 mM consistent with U.S. Food and Drug Administration dietary recommendations) had significantly increased development of their ability to maintain attention and to bond with their parents (Regulation), compared to infants whose mothers had contracted an infection but had lower choline levels (&lt;7.5 mM). For infants of mothers with choline levels ≥7.5 μM, there was no effect of viral infection on infant IBQ-R Regulation, compared to infants of mothers who were not infected. Higher choline levels obtained through diet or supplements may protect fetal development and support infant early behavioral development even if the mother contracts a viral infection in early gestation when the brain is first being formed."/>
    <s v="June 2020"/>
    <d v="2020-06-01T00:00:00"/>
    <s v="https://www.sciencedirect.com/science/article/pii/S0022395620304544"/>
    <s v="https://www.sciencedirect.com/science/article/pii/S0022395620304544"/>
    <x v="3"/>
    <x v="0"/>
    <s v="Freedman R, Hunter SK, Law AJ, D'Alessandro A, Noonan K, Wyrwa A, Camille Hoffman M."/>
    <s v="J Psychiatr Res"/>
    <n v="2020"/>
    <s v="Peer-reviewed"/>
    <s v="10.1016/j.jpsychires.2020.05.019"/>
    <m/>
    <s v="Yes"/>
    <s v=""/>
    <s v="Yes"/>
    <s v="Yes"/>
    <x v="0"/>
    <s v=""/>
    <s v=""/>
    <s v=""/>
    <s v=""/>
    <s v=""/>
    <s v=""/>
    <s v=""/>
    <s v=""/>
    <s v=""/>
    <s v=""/>
    <s v=""/>
    <s v=""/>
    <s v=""/>
    <s v=""/>
    <s v=""/>
    <s v=""/>
    <s v=""/>
    <s v=""/>
    <m/>
  </r>
  <r>
    <s v="Maternal and neonatal outcomes associated with COVID-19 infection: A systematic review"/>
    <s v="Background: COVID-19 has created an extraordinary global health crisis. However, with limited understanding of the effects of COVID-19 during pregnancy, clinicians and patients are forced to make uninformed decisions._x000a__x000a_Objectives: To systematically evaluate the literature and report the maternal and neonatal outcomes associated with COVID-19._x000a__x000a_Search strategy: PubMed, MEDLINE, and EMBASE were searched from November 1st, 2019 and March 28th, 2020._x000a__x000a_Selection criteria: Primary studies, reported in English, investigating COVID-19-positive pregnant women and reporting their pregnancy and neonatal outcomes._x000a__x000a_Data collection and analysis: Data in relation to clinical presentation, investigation were maternal and neonatal outcomes were extracted and analysed using summary statistics. Hypothesis testing was performed to examine differences in time-to-delivery. Study quality was assessed using the ICROMS tool._x000a__x000a_Main results: Of 73 identified articles, nine were eligible for inclusion (n = 92). 67.4% (62/92) of women were symptomatic at presentation. RT-PCR was inferior to CT-based diagnosis in 31.7% (26/79) of cases. Maternal mortality rate was 0% and only one patient required intensive care and ventilation. 63.8% (30/47) had preterm births, 61.1% (11/18) fetal distress and 80% (40/50) a Caesarean section. 76.92% (11/13) of neonates required NICU admission and 42.8% (40/50) had a low birth weight. There was one indeterminate case of potential vertical transmission. Mean time-to-delivery was 4.3±3.08 days (n = 12) with no difference in outcomes (p&gt;0.05)._x000a__x000a_Conclusions: COVID-19-positive pregnant women present with fewer symptoms than the general population and may be RT-PCR negative despite having signs of viral pneumonia. The incidence of preterm births, low birth weight, C-section, NICU admission appear higher than the general population."/>
    <d v="2020-06-04T00:00:00"/>
    <d v="2020-06-05T00:00:00"/>
    <s v="https://doi.org/10.1371/journal.pone.0234187"/>
    <s v="https://doi.org/10.1371/journal.pone.0234187"/>
    <x v="6"/>
    <x v="1"/>
    <s v="Smith V, Seo D, Warty R, Payne O, Salih M, Chin KL, Ofori-Asenso R, Krishnan S, da Silva Costa F, Vollenhoven B, Wallace E."/>
    <s v="PLoS One"/>
    <n v="2020"/>
    <s v="Peer-reviewed"/>
    <s v="10.1371/journal.pone.0234187"/>
    <m/>
    <s v="Yes"/>
    <s v=""/>
    <s v="Yes"/>
    <s v=""/>
    <x v="1"/>
    <s v=""/>
    <s v=""/>
    <s v=""/>
    <s v=""/>
    <s v=""/>
    <s v=""/>
    <s v=""/>
    <s v=""/>
    <s v=""/>
    <s v=""/>
    <s v=""/>
    <s v=""/>
    <s v=""/>
    <s v=""/>
    <s v=""/>
    <s v=""/>
    <s v=""/>
    <s v=""/>
    <m/>
  </r>
  <r>
    <s v="Management of a delivery suite during the COVID-19 epidemic"/>
    <s v="BACKGROUND:Since the first report of the new coronavirus (COVID-19) infection in December of 2019, it has become rapidly prevalent and been declared as a Public Health Emergency of International Concern by the World Health Organization. There are quite a few cases reported involving delivery with COVID-19 infection, but little valuable suggestion was provided about what healthcare providers of obstetrics and neonatology should do in their clinic practice for unknown status or presumed negative women. Here, we summarized the current practice of delivery management in China that successfully prevented rapid increase in adverse pregnancy outcomes and nosocomial infection in departments of obstetrics and neonatology during the pandemic of COVID-19."/>
    <d v="2020-05-19T00:00:00"/>
    <d v="2020-06-09T00:00:00"/>
    <s v="https://europepmc.org/article/pmc/pmc7239021"/>
    <s v="https://europepmc.org/article/pmc/pmc7239021"/>
    <x v="22"/>
    <x v="4"/>
    <s v="Qi H., Chen M., Luo X., Liu X., Shi Y., Liu T., Zhang H., Zhang J., Zhao Y., Tong C., Baker P.N."/>
    <s v="Progress in Pediatric Cardiology."/>
    <n v="2020"/>
    <s v="Peer-reviewed"/>
    <s v="10.1016/j.ejogrb.2020.05.031"/>
    <m/>
    <s v=""/>
    <s v=""/>
    <s v=""/>
    <s v="Yes"/>
    <x v="1"/>
    <s v="No"/>
    <s v=""/>
    <s v=""/>
    <s v=""/>
    <s v=""/>
    <s v=""/>
    <s v=""/>
    <s v=""/>
    <s v=""/>
    <s v=""/>
    <s v=""/>
    <s v=""/>
    <s v=""/>
    <s v="Yes"/>
    <s v=""/>
    <s v=""/>
    <s v=""/>
    <s v=""/>
    <m/>
  </r>
  <r>
    <s v="Lung ultrasound for pregnant women admitted to ICU for Covid-19 pneumonia"/>
    <s v="None available"/>
    <d v="2020-05-28T00:00:00"/>
    <d v="2020-06-04T00:00:00"/>
    <s v="https://europepmc.org/article/med/32486608"/>
    <s v="https://europepmc.org/article/med/32486608"/>
    <x v="23"/>
    <x v="0"/>
    <s v="Giannini A, Mantovani A, Vezzoli C, Franchini D, Finazzi P."/>
    <s v="Minerva Anestesiol"/>
    <n v="2020"/>
    <s v="Peer-reviewed"/>
    <s v="10.23736/S0375-9393.20.14726-6"/>
    <s v="English"/>
    <s v="Yes"/>
    <s v=""/>
    <s v=""/>
    <s v=""/>
    <x v="0"/>
    <n v="21"/>
    <s v="Yes"/>
    <s v=""/>
    <s v=""/>
    <s v="Yes"/>
    <s v="Yes"/>
    <s v=""/>
    <s v=""/>
    <s v=""/>
    <s v=""/>
    <s v=""/>
    <s v=""/>
    <s v=""/>
    <s v=""/>
    <s v=""/>
    <s v=""/>
    <s v=""/>
    <s v=""/>
    <m/>
  </r>
  <r>
    <s v="Lung Ultrasound Can Influence the Clinical Treatment of Pregnant Women With COVID-19"/>
    <s v="Lung ultrasound (LUS) is an effective tool to detect and monitor patients infected with 2019 coronavirus disease (COVID‐19). The use of LUS on pregnant women is an emerging trend, considering its effectiveness during the outbreak. Eight pregnant women with a diagnosis of COVID‐19 confirmed by nasal/throat real‐time reverse transcription polymerase chain reaction testing who underwent point‐of‐care LUS examinations after routine obstetric ultrasound are described. A routinely performed LUS examination revealed serious lung involvement in 7 cases: 2 were initially asymptomatic; 3 have chest computed tomography; 1 had initial negative real‐time reverse transcription polymerase chain reaction results; and 1 had initial negative computed tomographic findings. Treatment for COVID‐19 was either commenced or changed in 87.5% of the patients (n = 7 of 8) on LUS findings. Among patients with abnormal LUS findings, treatment was commenced in 5 patients (71.5%) and changed in 2 patients (28.5%). One normal and 7 abnormal LUS cases indicate the impact of routine LUS on the clinical outcome and treatment of pregnant women."/>
    <d v="2020-06-01T00:00:00"/>
    <d v="2020-06-02T00:00:00"/>
    <s v="https://onlinelibrary.wiley.com/doi/epdf/10.1002/jum.15367"/>
    <s v="https://onlinelibrary.wiley.com/doi/epdf/10.1002/jum.15367"/>
    <x v="24"/>
    <x v="0"/>
    <s v="Yassa M, Birol P, Mutlu AM, Tekin AB, Sandal K, Tug N."/>
    <s v="J Ultrasound Med"/>
    <n v="2020"/>
    <s v="Peer-reviewed"/>
    <s v="10.1002/jum.15367"/>
    <m/>
    <s v="Yes"/>
    <s v=""/>
    <s v=""/>
    <s v=""/>
    <x v="2"/>
    <n v="8"/>
    <s v="Yes"/>
    <s v=""/>
    <s v=""/>
    <s v=""/>
    <s v=""/>
    <s v=""/>
    <s v=""/>
    <s v=""/>
    <s v=""/>
    <s v=""/>
    <s v=""/>
    <s v=""/>
    <s v=""/>
    <s v=""/>
    <s v=""/>
    <s v=""/>
    <s v=""/>
    <m/>
  </r>
  <r>
    <s v="Low prevalence of SARS-CoV-2 among pregnant and postpartum patients with universal screening in Seattle, Washington"/>
    <s v="We found a low prevalence of SARS-CoV-2 (2.7% [5/188]) among pregnant and postpartum patients after initiating universal testing. Prevalence among symptomatic patients (22.2% [4/18]) was similar to initial targeted screening approaches (19.1% [8/42]). Among 170 asymptomatic patients, two were positive or inconclusive, respectively; repeat testing at 24 hours was negative."/>
    <d v="2020-05-30T00:00:00"/>
    <d v="2020-05-31T00:00:00"/>
    <s v="https://academic.oup.com/cid/advance-article/doi/10.1093/cid/ciaa675/5848913"/>
    <s v="https://academic.oup.com/cid/advance-article/doi/10.1093/cid/ciaa675/5848913"/>
    <x v="3"/>
    <x v="0"/>
    <s v="LaCourse SM, Kachikis A, Blain M, Simmons LE, Mays JA, Pattison AD, Salerno CC, McCartney SA, Kretzer NM, Resnick R, Shay RL, Savitsky LM, Curtin AC, Huebner EM, Ma KK, Delaney S, Delgado C, Schippers A, Munson J, Pottinger PS, Cohen S, Neme S, Bourassa L, Bryan A, Greninger A, Jerome KR, Roxby AC, Lokken E, Cheng E, Adams Waldorf KM, Hitti J."/>
    <s v="Clin Infect Dis"/>
    <n v="2020"/>
    <s v="Peer-reviewed"/>
    <s v="10.1093/cid/ciaa675"/>
    <m/>
    <s v="Yes"/>
    <s v=""/>
    <s v=""/>
    <s v="Yes"/>
    <x v="0"/>
    <n v="188"/>
    <s v="Yes"/>
    <s v=""/>
    <s v=""/>
    <s v=""/>
    <s v=""/>
    <s v=""/>
    <s v=""/>
    <s v=""/>
    <s v=""/>
    <s v=""/>
    <s v=""/>
    <s v=""/>
    <s v="Yes"/>
    <s v=""/>
    <s v=""/>
    <s v=""/>
    <s v=""/>
    <m/>
  </r>
  <r>
    <s v="Lockdown: more domestic accidents than COVID-19 in children"/>
    <s v="None available"/>
    <d v="2020-06-01T00:00:00"/>
    <d v="2020-06-04T00:00:00"/>
    <s v="https://adc.bmj.com/content/early/2020/06/01/archdischild-2020-319547"/>
    <s v="https://adc.bmj.com/content/early/2020/06/01/archdischild-2020-319547"/>
    <x v="25"/>
    <x v="3"/>
    <s v="Bressan S, Gallo E, Tirelli F, Gregori D, Da Dalt L."/>
    <s v="Arch Dis Child"/>
    <n v="2020"/>
    <s v="Peer-reviewed"/>
    <s v="10.1136/archdischild-2020-319547"/>
    <s v=""/>
    <s v=""/>
    <s v="Yes"/>
    <s v=""/>
    <s v="Yes"/>
    <x v="0"/>
    <s v=""/>
    <s v=""/>
    <s v=""/>
    <s v=""/>
    <s v=""/>
    <s v=""/>
    <s v=""/>
    <s v=""/>
    <s v=""/>
    <s v=""/>
    <s v=""/>
    <s v=""/>
    <s v=""/>
    <s v=""/>
    <s v="Yes"/>
    <s v=""/>
    <s v=""/>
    <s v=""/>
    <m/>
  </r>
  <r>
    <s v="Laboratory abnormalities in children with mild and severe coronavirus disease 2019 (COVID-19): A pooled analysis and review"/>
    <s v="Limited data exists to-date on the laboratory findings in children with COVID-19, warranting the conduction of this study, in which we pool the currently available literature data on the laboratory findings seen in children with mild and severe COVID-19. Following an extensive literature search, we identified 24 eligible studies, including a total of 624 pediatric cases with laboratory-confirmed COVID-19, which report data on 27 different biomarkers. We then performed a meta-analysis to calculate the pooled prevalence estimates (PPE) for these laboratory abnormalities in mild COVID-19. As data was too limited for children with severe COVID-19 to allow pooling, results were presented descriptively in a summary of findings table. Our data show an inconsistent pattern of change in the leukocyte index of mild and severe cases of COVID-19 in children. Specifically, changes in leukocyte counts were only observed in 32% of the mild pediatric cases (PPE: 13% increase, 19% decrease). In mild disease, creatine kinase-MB (CK-MB) was frequently elevated, with a PPE of 33%. In severe disease, c-reactive protein (CRP), procalcitonin (PCT), and lactate dehydrogenase (LDH) were frequently elevated. Based on data obtained from early COVID-19 studies, leukocyte indices in children appear inconsistent, differing from those reported in adults that highlight specific leukocyte trends. This brings into question the utility and reliability of such parameters in monitoring disease severity in the pediatric population. Instead, we suggest physicians to serially monitor CRP, PCT, and LDH to track the course of illness in hospitalized children. Finally, elevated CK-MB in mild pediatric COVID-19 cases is indicative of possible cardiac injury. This highlights the importance of monitoring cardiac biomarkers in hospitalized patients and the need for further investigation of markers such as cardiac troponin in future studies."/>
    <d v="2020-05-26T00:00:00"/>
    <d v="2020-05-31T00:00:00"/>
    <s v="https://europepmc.org/article/pmc/pmc7251358"/>
    <s v="https://europepmc.org/article/pmc/pmc7251358"/>
    <x v="26"/>
    <x v="6"/>
    <s v="Henry BM, Benoit SW, de Oliveira MHS, Hsieh WC, Benoit J, Ballout RA, Plebani M, Lippi G."/>
    <s v="Clin Biochem"/>
    <n v="2020"/>
    <s v="Peer-reviewed"/>
    <s v="10.1016/j.clinbiochem.2020.05.012"/>
    <m/>
    <s v=""/>
    <s v="Yes"/>
    <s v=""/>
    <s v=""/>
    <x v="1"/>
    <s v="24 studies"/>
    <s v=""/>
    <s v=""/>
    <s v=""/>
    <s v=""/>
    <s v=""/>
    <s v="Yes"/>
    <s v="Yes"/>
    <s v=""/>
    <s v=""/>
    <s v=""/>
    <s v=""/>
    <s v=""/>
    <s v=""/>
    <s v=""/>
    <s v=""/>
    <s v=""/>
    <s v=""/>
    <m/>
  </r>
  <r>
    <s v="Kawasaki-like multisystem inflammatory syndrome in children during the covid-19 pandemic in Paris, France: prospective observational study"/>
    <s v="Objectives: To describe the characteristics of children and adolescents affected by an outbreak of Kawasaki-like multisystem inflammatory syndrome and to evaluate a potential temporal association with severe acute respiratory syndrome coronavirus 2 (SARS-CoV-2) infection._x000a__x000a_Design: Prospective observational study._x000a__x000a_Setting: General paediatric department of a university hospital in Paris, France._x000a__x000a_Participants: 21 children and adolescents (aged ≤18 years) with features of Kawasaki disease who were admitted to hospital between 27 April and 11 May 2020 and followed up until discharge by 15 May 2020._x000a__x000a_Main outcome measures: The primary outcomes were clinical and biological data, imaging and echocardiographic findings, treatment, and outcomes. Nasopharyngeal swabs were prospectively tested for SARS-CoV-2 using reverse transcription-polymerase chain reaction (RT-PCR) and blood samples were tested for IgG antibodies to the virus._x000a__x000a_Results: 21 children and adolescents (median age 7.9 (range 3.7-16.6) years) were admitted with features of Kawasaki disease over a 15 day period, with 12 (57%) of African ancestry. 12 (57%) presented with Kawasaki disease shock syndrome and 16 (76%) with myocarditis. 17 (81%) required intensive care support. All 21 patients had noticeable gastrointestinal symptoms during the early stage of illness and high levels of inflammatory markers. 19 (90%) had evidence of recent SARS-CoV-2 infection (positive RT-PCR result in 8/21, positive IgG antibody detection in 19/21). All 21 patients received intravenous immunoglobulin and 10 (48%) also received corticosteroids. The clinical outcome was favourable in all patients. Moderate coronary artery dilations were detected in 5 (24%) of the patients during hospital stay. By 15 May 2020, after 8 (5-17) days of hospital stay, all patients were discharged home._x000a__x000a_Conclusions: The ongoing outbreak of Kawasaki-like multisystem inflammatory syndrome among children and adolescents in the Paris area might be related to SARS-CoV-2. In this study an unusually high proportion of the affected children and adolescents had gastrointestinal symptoms, Kawasaki disease shock syndrome, and were of African ancestry."/>
    <d v="2020-06-03T00:00:00"/>
    <d v="2020-06-05T00:00:00"/>
    <s v="https://pubmed.ncbi.nlm.nih.gov/32493739/"/>
    <s v="https://pubmed.ncbi.nlm.nih.gov/32493739/"/>
    <x v="27"/>
    <x v="0"/>
    <s v="Toubiana J, Poirault C, Corsia A, Bajolle F, Fourgeaud J, Angoulvant F, Debray A, Basmaci R, Salvador E, Biscardi S, Frange P, Chalumeau M, Casanova JL, Cohen JF, Allali S."/>
    <s v="BMJ"/>
    <n v="2020"/>
    <s v="Peer-reviewed"/>
    <s v="10.1136/bmj.m2094"/>
    <s v=""/>
    <s v=""/>
    <s v="Yes"/>
    <s v=""/>
    <s v=""/>
    <x v="0"/>
    <s v="19 (90%) of 21 patients had RT-PCR positive SARS-CoV-2 infection"/>
    <s v=""/>
    <s v=""/>
    <s v=""/>
    <s v=""/>
    <s v=""/>
    <s v=""/>
    <s v="Yes"/>
    <s v=""/>
    <s v="Yes"/>
    <s v="Yes"/>
    <s v=""/>
    <s v=""/>
    <s v=""/>
    <s v=""/>
    <s v=""/>
    <s v=""/>
    <s v=""/>
    <m/>
  </r>
  <r>
    <s v="It's True Even in a Pandemic: Children are Not Merely Little Adults"/>
    <s v="None available"/>
    <d v="2020-05-30T00:00:00"/>
    <d v="2020-05-31T00:00:00"/>
    <s v="https://academic.oup.com/cid/advance-article/doi/10.1093/cid/ciaa680/5849048"/>
    <s v="https://academic.oup.com/cid/advance-article/doi/10.1093/cid/ciaa680/5849048"/>
    <x v="3"/>
    <x v="4"/>
    <s v="Creech CB."/>
    <s v="Clin Infect Dis"/>
    <n v="2020"/>
    <s v="Peer-reviewed"/>
    <s v="10.1093/cid/ciaa680"/>
    <m/>
    <s v=""/>
    <s v=""/>
    <s v=""/>
    <s v="Yes"/>
    <x v="0"/>
    <s v="No"/>
    <s v=""/>
    <s v=""/>
    <s v=""/>
    <s v=""/>
    <s v=""/>
    <s v=""/>
    <s v=""/>
    <s v=""/>
    <s v=""/>
    <s v=""/>
    <s v=""/>
    <s v=""/>
    <s v=""/>
    <s v="Yes"/>
    <s v=""/>
    <s v=""/>
    <s v=""/>
    <m/>
  </r>
  <r>
    <s v="Is the conclusion available? Letter to the Editor concerning the study of Prof. Jin titled &quot;Clinical features and outcomes of pregnant women suspected of coronavirus disease 2019&quot;"/>
    <s v="None Available"/>
    <d v="2020-06-03T00:00:00"/>
    <d v="2020-06-07T00:00:00"/>
    <s v="https://doi.org/10.1016/j.jinf.2020.05.076"/>
    <s v="https://doi.org/10.1016/j.jinf.2020.05.076"/>
    <x v="6"/>
    <x v="4"/>
    <s v="Xie H, Ying H."/>
    <s v="J Infect"/>
    <n v="2020"/>
    <s v="Peer-reviewed"/>
    <s v="10.1016/j.jinf.2020.05.076"/>
    <m/>
    <s v="Yes"/>
    <s v=""/>
    <s v=""/>
    <s v=""/>
    <x v="1"/>
    <s v=""/>
    <s v=""/>
    <s v=""/>
    <s v=""/>
    <s v=""/>
    <s v=""/>
    <s v=""/>
    <s v=""/>
    <s v=""/>
    <s v=""/>
    <s v=""/>
    <s v=""/>
    <s v=""/>
    <s v=""/>
    <s v=""/>
    <s v=""/>
    <s v=""/>
    <s v=""/>
    <m/>
  </r>
  <r>
    <s v="Importance of Pediatric Inclusion in COVID-19 Therapeutic Trials"/>
    <s v="Pediatric patients are excluded from most COVID-19 therapeutic trials. We outline a rationale for the inclusion of children in COVID-19 therapeutic trials with enabled us to include children of all ages in a therapeutic COVID-19 trial at our institution."/>
    <d v="2020-05-27T00:00:00"/>
    <d v="2020-05-28T00:00:00"/>
    <s v="https://academic.oup.com/cid/advance-article/doi/10.1093/cid/ciaa656/5847864"/>
    <s v="https://academic.oup.com/cid/advance-article/doi/10.1093/cid/ciaa656/5847864"/>
    <x v="3"/>
    <x v="4"/>
    <s v="Raabe VN, Lighter J, Caplan AL, Ratner AJ."/>
    <s v="Clin Infect Dis"/>
    <n v="2020"/>
    <s v="Peer-reviewed"/>
    <s v="10.1093/cid/ciaa656"/>
    <m/>
    <s v=""/>
    <s v="Yes"/>
    <s v=""/>
    <s v=""/>
    <x v="0"/>
    <s v="No"/>
    <s v=""/>
    <s v=""/>
    <s v=""/>
    <s v=""/>
    <s v=""/>
    <s v=""/>
    <s v=""/>
    <s v=""/>
    <s v=""/>
    <s v="Yes"/>
    <s v=""/>
    <s v=""/>
    <s v=""/>
    <s v=""/>
    <s v=""/>
    <s v=""/>
    <s v=""/>
    <m/>
  </r>
  <r>
    <s v="Hydroxychloroquine or Chloroquine for Treatment or Prophylaxis of COVID-19: A Living Systematic Review"/>
    <s v="Background:_x000a_Hydroxychloroquine and chloroquine have antiviral effects in vitro against severe acute respiratory syndrome-coronavirus-2 (SARS-CoV-2)._x000a__x000a_Purpose:_x000a_To summarize evidence about the benefits and harms of hydroxychloroquine or chloroquine for the treatment or prophylaxis of coronavirus disease 2019 (COVID-19)._x000a__x000a_Data Sources:_x000a_PubMed (via MEDLINE), EMBASE (via Ovid), Scopus, Web of Science, Cochrane Library, bioRxiv, Preprints, ClinicalTrials.gov, World Health Organization International Clinical Trials Registry Platform, and the Chinese Clinical Trials Registry from 1 December 2019 until 8 May 2020._x000a__x000a_Study Selection:_x000a_Studies in any language reporting efficacy or safety outcomes from hydroxychloroquine or chloroquine use in any setting in adults or children with suspected COVID-19 or at risk for SARS-CoV-2 infection._x000a__x000a_Data Extraction:_x000a_Independent, dually performed data extraction and quality assessments._x000a__x000a_Data Synthesis:_x000a_Four randomized controlled trials, 10 cohort studies, and 9 case series assessed treatment effects of the medications, but no studies evaluated prophylaxis. Evidence was conflicting and insufficient regarding the effect of hydroxychloroquine on such outcomes as all-cause mortality, progression to severe disease, clinical symptoms, and upper respiratory virologic clearance with antigen testing. Several studies found that patients receiving hydroxychloroquine developed a QTc interval of 500 ms or greater, but the proportion of patients with this finding varied among the studies. Two studies assessed the efficacy of chloroquine; 1 trial, which compared higher-dose (600 mg twice daily for 10 days) with lower-dose (450 mg twice daily on day 1 and once daily for 4 days) therapy, was stopped owing to concern that the higher dose therapy increased lethality and QTc interval prolongation. An observational study that compared adults with COVID-19 receiving chloroquine phosphate 500 mg once or twice daily with patients not receiving chloroquine found minor fever resolution and virologic clearance benefits with chloroquine._x000a__x000a_Limitation:_x000a_There were few controlled studies, and control for confounding was inadequate in observational studies._x000a__x000a_Conclusion:_x000a_Evidence on the benefits and harms of using hydroxychloroquine or chloroquine to treat COVID-19 is very weak and conflicting."/>
    <d v="2020-05-27T00:00:00"/>
    <d v="2020-05-28T00:00:00"/>
    <s v="https://www.acpjournals.org/doi/10.7326/M20-2496"/>
    <s v="https://www.acpjournals.org/doi/10.7326/M20-2496"/>
    <x v="3"/>
    <x v="1"/>
    <s v="Hernandez AV, Roman YM, Pasupuleti V, Barboza JJ, White CM."/>
    <s v="Ann Intern Med"/>
    <n v="2020"/>
    <s v="Peer-reviewed"/>
    <s v="10.7326/M20-2496"/>
    <m/>
    <s v=""/>
    <s v="Yes"/>
    <s v=""/>
    <s v=""/>
    <x v="0"/>
    <s v="No"/>
    <s v=""/>
    <s v=""/>
    <s v=""/>
    <s v=""/>
    <s v=""/>
    <s v=""/>
    <s v=""/>
    <s v=""/>
    <s v=""/>
    <s v="Yes"/>
    <s v=""/>
    <s v=""/>
    <s v=""/>
    <s v=""/>
    <s v=""/>
    <s v=""/>
    <s v=""/>
    <m/>
  </r>
  <r>
    <s v="Hospital practice in COVID-19 times: Perceptions of the midwifery interns in Peru"/>
    <s v="Objective: To evaluate the perception of midwifery interns regarding hospital practices during COVID-19. Material and methods: Study of qualitative approach, of phenomenological design, where 80 obstetric interns from the different regions of Peru participated, who are also representatives of their hospital headquarters. An in-depth interview was applied where the perception of hospital practices was addressed according to: i) current problems and ii) solution proposals. Results: Midwifery interns have been removed from hospital practices, mainly due to the absence of personal protective equipment and health insurance, financially affecting those who must continue to make rent and food payments; Likewise, a large part of the universities have not offered proposals for solutions to the delay in internships, raising concerns about delays in administrative procedures, even more so for students from non-licensed universities. Among the proposals, those who are close to graduating suggest being exempted from the months when there were no activities, so as not to delay future processes such as tuition and rural service; likewise, suspend payment for these months and strengthen knowledge through the discussion of clinical cases, which could be virtual. Conclusions: The cessation of hospital practice responds to a lack of guarantees in the health care of the student, generating economic repercussions and a negative perception regarding university management. Finally, solutions that could be considered for the next decisions made by the institutions are reported."/>
    <d v="2020-06-05T00:00:00"/>
    <d v="2020-06-09T00:00:00"/>
    <s v="http://medrxiv.org/content/early/2020/06/09/2020.06.05.20094482.abstract"/>
    <s v="http://medrxiv.org/content/early/2020/06/09/2020.06.05.20094482.abstract"/>
    <x v="28"/>
    <x v="9"/>
    <s v="Rojas-Silva, JD-O, Valery; Castro-Gomez, Diayan; Rojas-Vega, Jennifer; Barja-Ore, John; Vila-Arevalo, Randol; Moquillaza-Alcantara, Victor Hugo"/>
    <s v="medRxiv"/>
    <s v="2020"/>
    <s v="Pre-print"/>
    <s v=""/>
    <s v="10.1101/2020.06.05.20094482"/>
    <s v=""/>
    <s v=""/>
    <s v=""/>
    <s v="Yes"/>
    <x v="2"/>
    <s v=""/>
    <s v=""/>
    <s v=""/>
    <s v=""/>
    <s v=""/>
    <s v=""/>
    <s v=""/>
    <s v=""/>
    <s v=""/>
    <s v=""/>
    <s v=""/>
    <s v=""/>
    <s v=""/>
    <s v="Yes"/>
    <s v=""/>
    <s v=""/>
    <s v=""/>
    <s v=""/>
    <m/>
  </r>
  <r>
    <s v="Higher prevalence of asymptomatic or mild COVID-19 in children, claims and clues"/>
    <s v="The current pandemic of COVID‐19 has generated many challenging questions for the scientific community, ranging from queries about the origin of the virus to its pathogenesis and clinical management."/>
    <d v="2020-05-29T00:00:00"/>
    <d v="2020-05-30T00:00:00"/>
    <s v="https://onlinelibrary.wiley.com/doi/epdf/10.1002/jmv.26069"/>
    <s v="https://onlinelibrary.wiley.com/doi/epdf/10.1002/jmv.26069"/>
    <x v="9"/>
    <x v="4"/>
    <s v="Miri SM, Noorbakhsh F, Mohebbi SR, Ghaemi A."/>
    <s v="J Med Virol"/>
    <n v="2020"/>
    <s v="Peer-reviewed"/>
    <s v="10.1002/jmv.26069"/>
    <m/>
    <s v=""/>
    <s v="Yes"/>
    <s v=""/>
    <s v=""/>
    <x v="2"/>
    <s v="No"/>
    <s v=""/>
    <s v=""/>
    <s v=""/>
    <s v=""/>
    <s v=""/>
    <s v="Yes"/>
    <s v="Yes"/>
    <s v=""/>
    <s v=""/>
    <s v=""/>
    <s v=""/>
    <s v=""/>
    <s v=""/>
    <s v=""/>
    <s v=""/>
    <s v=""/>
    <s v=""/>
    <m/>
  </r>
  <r>
    <s v="Heightened risk of child maltreatment amid the COVID-19 pandemic can exacerbate mental health problems for the next generation"/>
    <s v="The spread of the COVID-19 disrupted ecological systems in which children develop, exacerbating threats to their safety and increasing their vulnerability to future psychopathology. Supports to reduce sources of stress for caregivers and protect children from threats to their safety are warranted. (PsycInfo Database Record (c) 2020 APA, all rights reserved)."/>
    <d v="2020-05-27T00:00:00"/>
    <d v="2020-05-29T00:00:00"/>
    <s v="https://europepmc.org/article/med/32463282"/>
    <s v="https://europepmc.org/article/med/32463282"/>
    <x v="3"/>
    <x v="4"/>
    <s v="Cuartas J."/>
    <s v="Psychol Trauma"/>
    <n v="2020"/>
    <s v="Peer-reviewed"/>
    <s v="10.1037/tra0000597"/>
    <m/>
    <s v=""/>
    <s v=""/>
    <s v=""/>
    <s v="Yes"/>
    <x v="0"/>
    <s v="No"/>
    <s v=""/>
    <s v=""/>
    <s v=""/>
    <s v=""/>
    <s v=""/>
    <s v=""/>
    <s v=""/>
    <s v=""/>
    <s v=""/>
    <s v=""/>
    <s v=""/>
    <s v=""/>
    <s v=""/>
    <s v="Yes"/>
    <s v=""/>
    <s v=""/>
    <s v=""/>
    <m/>
  </r>
  <r>
    <s v="Heart Failure with Preserved Ejection Fraction in a Postpartum Patient with Superimposed Preeclampsia and COVID-19"/>
    <s v="Our understanding of COVID-19 in pregnant and postpartum women is rapidly evolving. We present a case from March 2020 of a 25-year-old G2P2002 whose delivery was complicated by preeclampsia with severe features who presented to the emergency department 9 days after cesarean delivery with chest tightness and dyspnea on exertion. On presentation she had severe hypertension, pulmonary edema, elevated brain natriuretic peptide, and high-sensitivity troponin-I, suggesting a diagnosis of hypertensive emergency leading to heart failure with a preserved ejection fraction resulting in pulmonary edema and abnormal cardiac screening tests. However, bilateral opacities were seen on a computed tomography of the chest, and COVID-19 testing was positive. A high index of suspicion for both COVID-19 and cardiovascular complications are critical for optimal patient outcomes and protection of health care workers."/>
    <d v="2020-06-04T00:00:00"/>
    <d v="2020-06-09T00:00:00"/>
    <s v="https://www.ncbi.nlm.nih.gov/pmc/articles/PMC7272215/"/>
    <s v="https://www.ncbi.nlm.nih.gov/pmc/articles/PMC7272215/"/>
    <x v="3"/>
    <x v="0"/>
    <s v="Sinkey RG, Rajapreyar I, Robbins LS, Dionne-Odom J, Pogwizd SM, Casey BM, Tita ATN."/>
    <s v="AJP Rep"/>
    <n v="2020"/>
    <s v="Peer-reviewed"/>
    <s v="10.1055/s-0040-1712926"/>
    <s v="English"/>
    <s v="Yes"/>
    <s v=""/>
    <s v=""/>
    <s v=""/>
    <x v="0"/>
    <n v="1"/>
    <s v="Yes"/>
    <s v=""/>
    <s v="Yes"/>
    <s v="Yes"/>
    <s v="Yes"/>
    <s v=""/>
    <s v=""/>
    <s v=""/>
    <s v=""/>
    <s v=""/>
    <s v=""/>
    <s v=""/>
    <s v=""/>
    <s v=""/>
    <s v=""/>
    <s v=""/>
    <s v=""/>
    <m/>
  </r>
  <r>
    <s v="Healthcare information on YouTube: Pregnancy and COVID-19"/>
    <s v="Objective_x000a_We aimed to analyze Turkish language videos on YouTube about Coronavirus and pregnancy._x000a__x000a_Methods_x000a_YouTube was searched for the following keywords: &quot;Coronavirus, gebelik,&quot; &quot;Coronavirus, Hamilelik,&quot; &quot;COVID‐19, gebelik&quot; and &quot;COVID‐19, hamilelik&quot;. All ranking data for each video was recorded, video sources and target audiences were analyzed . Videos were designated as &quot;informative, &quot;misleading&quot; &quot;personal experience&quot; and &quot;news update.&quot; The usefulness of the videos were analyzed by DISCERN score and the quality of the content was calculated by MICI score._x000a__x000a_Results_x000a_Seventy‐six videos had a total of 1.494.860 views, with 40.849 likes and 575 dislikes. The source of information in informative videos was physicians (73%), and news agencies (20%), and the majority of these targeted patients. The DISCERN score of videos was 2.9±1, 1.6±0.9, and 1.9±0.9 respectively for respectively for the informative group, personal experience group, and news update group. The mean MICI score for informative videos was low and calculated as 5.3±2.8._x000a__x000a_Conclusion_x000a_YouTube videos are easily accessible sources of COVID‐19 information for pregnant women. The present study demonstrated that videos about pregnancy and COVID‐19 have high view rates, but are generally low in quality and trustworthiness."/>
    <d v="2020-05-29T00:00:00"/>
    <d v="2020-05-30T00:00:00"/>
    <s v="https://obgyn.onlinelibrary.wiley.com/doi/epdf/10.1002/ijgo.13246"/>
    <s v="https://obgyn.onlinelibrary.wiley.com/doi/epdf/10.1002/ijgo.13246"/>
    <x v="24"/>
    <x v="0"/>
    <s v="Yuksel B, Cakmak K."/>
    <s v="Int J Gynaecol Obstet"/>
    <n v="2020"/>
    <s v="Peer-reviewed"/>
    <s v="10.1002/ijgo.13246"/>
    <m/>
    <s v=""/>
    <s v=""/>
    <s v=""/>
    <s v="Yes"/>
    <x v="2"/>
    <s v="No"/>
    <s v=""/>
    <s v=""/>
    <s v=""/>
    <s v=""/>
    <s v=""/>
    <s v=""/>
    <s v=""/>
    <s v=""/>
    <s v=""/>
    <s v=""/>
    <s v=""/>
    <s v=""/>
    <s v="Yes"/>
    <s v=""/>
    <s v=""/>
    <s v=""/>
    <s v=""/>
    <m/>
  </r>
  <r>
    <s v="Health seeking behaviors of patients with acute respiratory infections during the outbreak of novel coronavirus disease 2019 in Wuhan, China"/>
    <s v="We conducted two surveys to evaluate the health-seeking behaviors of individuals with acute respiratory infections (ARI) during the COVID-19 outbreak in Wuhan, China. Among 351 participants reporting ARI (10.3%, 351/3,411), 36.5% sought medical assistance. Children were more likely to seek medical assistance than other age groups (66.1% vs. 28.0%-35.1%)."/>
    <d v="2020-05-08T00:00:00"/>
    <d v="2020-06-09T00:00:00"/>
    <s v="https://doi.org/10.1101/2020.05.05.20091553"/>
    <s v="https://doi.org/10.1101/2020.05.05.20091553"/>
    <x v="5"/>
    <x v="8"/>
    <s v="Yang J, Gong H, Chen X, Chen Z, Deng X, Qian M, Hou Z, Ajelli M, Viboud C, Yu H."/>
    <s v="medRxiv"/>
    <n v="2020"/>
    <s v="Peer-reviewed"/>
    <s v="10.1101/2020.05.05.20091553"/>
    <m/>
    <s v=""/>
    <s v="Yes"/>
    <s v=""/>
    <s v=""/>
    <x v="2"/>
    <s v="351 total participants; 56 aged 3-17 years"/>
    <s v=""/>
    <s v=""/>
    <s v=""/>
    <s v=""/>
    <s v=""/>
    <s v=""/>
    <s v=""/>
    <s v=""/>
    <s v=""/>
    <s v="Yes"/>
    <s v=""/>
    <s v=""/>
    <s v=""/>
    <s v=""/>
    <s v=""/>
    <s v=""/>
    <s v=""/>
    <m/>
  </r>
  <r>
    <s v="French West Indies castaway children as a result of the covid-19 outbreak"/>
    <s v="None available"/>
    <d v="2020-06-02T00:00:00"/>
    <d v="2020-06-04T00:00:00"/>
    <s v="https://onlinelibrary.wiley.com/doi/pdf/10.1111/apa.15387?casa_token=EsDf3L_iDpwAAAAA:H9U6PuTei1UJrYzzpABGS3Ao5TApHiFYGoZAL8lqqBHdcQuyb-bPJnIiGqr5iD1umVrXEBVs4X0w"/>
    <s v="https://onlinelibrary.wiley.com/doi/pdf/10.1111/apa.15387?casa_token=EsDf3L_iDpwAAAAA:H9U6PuTei1UJrYzzpABGS3Ao5TApHiFYGoZAL8lqqBHdcQuyb-bPJnIiGqr5iD1umVrXEBVs4X0w"/>
    <x v="27"/>
    <x v="0"/>
    <s v="Rambaud J, Flechelle O."/>
    <s v="Acta Paediatr"/>
    <n v="2020"/>
    <s v="Peer-reviewed"/>
    <s v="10.1111/apa.15387"/>
    <s v="English"/>
    <s v=""/>
    <s v="Yes"/>
    <s v=""/>
    <s v=""/>
    <x v="0"/>
    <n v="3"/>
    <s v=""/>
    <s v=""/>
    <s v=""/>
    <s v=""/>
    <s v=""/>
    <s v="Yes"/>
    <s v="Yes"/>
    <s v="Yes"/>
    <s v="Yes"/>
    <s v="Yes"/>
    <s v=""/>
    <s v=""/>
    <s v=""/>
    <s v="Yes"/>
    <s v=""/>
    <s v=""/>
    <s v=""/>
    <m/>
  </r>
  <r>
    <s v="Features of COVID-19 post-infectious cytokine release syndrome in children presenting to the emergency department"/>
    <s v="The 2019 coronavirus disease (COVID-19) has not appeared to affect children as severely as adults. However, approximately 1 month after the COVID-19 peak in New York City in April 2020, cases of children with prolonged fevers abruptly developing inflammatory shock-like states have been reported in Western Europe and the United States._x000a__x000a_This case series describes four previously healthy children with COVID-19 infection confirmed by serologic antibody testing, but negative by nasopharyngeal RT-PCR swab, presenting to the Pediatric Emergency Department (PED) with prolonged fever (5 or more days) and abrupt onset of hemodynamic instability with elevated serologic inflammatory markers and cytokine levels (IL-6, IL-8 and TNF-α)._x000a__x000a_Emergency physicians must maintain a high clinical suspicion for this COVID-19 associated post-infectious cytokine release syndrome, with features that overlap with Kawasaki Disease (KD) and Toxic Shock Syndrome (TSS) in children with recent or current COVID-19 infection, as patients can decompensate quickly."/>
    <d v="2020-05-23T00:00:00"/>
    <d v="2020-05-31T00:00:00"/>
    <s v="https://www.sciencedirect.com/science/article/pii/S0735675720304034"/>
    <s v="https://www.sciencedirect.com/science/article/pii/S0735675720304034"/>
    <x v="3"/>
    <x v="0"/>
    <s v="Waltuch T, Gill P, Zinns LE, Whitney R, Tokarski J, Tsung JW, Sanders JE."/>
    <s v="Am J Emerg Med"/>
    <n v="2020"/>
    <s v="Peer-reviewed"/>
    <s v="10.1016/j.ajem.2020.05.058"/>
    <m/>
    <s v=""/>
    <s v="Yes"/>
    <s v=""/>
    <s v=""/>
    <x v="0"/>
    <s v="4 children (age not specified)"/>
    <s v=""/>
    <s v=""/>
    <s v=""/>
    <s v=""/>
    <s v=""/>
    <s v="Yes"/>
    <s v="Yes"/>
    <s v=""/>
    <s v=""/>
    <s v=""/>
    <s v=""/>
    <s v=""/>
    <s v=""/>
    <s v=""/>
    <s v=""/>
    <s v=""/>
    <s v=""/>
    <m/>
  </r>
  <r>
    <s v="Ethnicity and COVID-19 in children with comorbidities"/>
    <s v="None available"/>
    <d v="2020-05-28T00:00:00"/>
    <d v="2020-06-01T00:00:00"/>
    <s v="https://www.thelancet.com/journals/lanchi/article/PIIS2352-4642(20)30167-X/fulltext"/>
    <s v="https://www.thelancet.com/journals/lanchi/article/PIIS2352-4642(20)30167-X/fulltext"/>
    <x v="10"/>
    <x v="4"/>
    <s v="Harman K, Verma A, Cook J, Radia T, Zuckerman M, Deep A, Dhawan A, Gupta A."/>
    <s v="Lancet Child Adolesc Health"/>
    <n v="2020"/>
    <s v="Peer-reviewed"/>
    <s v="10.1016/S2352-4642(20)30167-X"/>
    <m/>
    <s v=""/>
    <s v="Yes"/>
    <s v=""/>
    <s v=""/>
    <x v="0"/>
    <s v="5 (0-16 years)"/>
    <s v=""/>
    <s v=""/>
    <s v=""/>
    <s v=""/>
    <s v=""/>
    <s v="Yes"/>
    <s v="Yes"/>
    <s v=""/>
    <s v=""/>
    <s v=""/>
    <s v=""/>
    <s v=""/>
    <s v=""/>
    <s v=""/>
    <s v=""/>
    <s v=""/>
    <s v=""/>
    <m/>
  </r>
  <r>
    <s v="Epidemiology, Clinical Features, and Disease Severity in Patients With Coronavirus Disease 2019 (COVID-19) in a Children's Hospital in New York City, New York"/>
    <s v="IMPORTANCE Descriptions of the coronavirus disease 2019 (COVID-19) experience in_x000a_pediatrics will help inform clinical practices and infection prevention and control for pediatric_x000a_facilities._x000a_OBJECTIVE To describe the epidemiology, clinical, and laboratory features of patients with_x000a_COVID-19 hospitalized at a children’s hospital and to compare these parameters between_x000a_patients hospitalized with and without severe disease._x000a_DESIGN, SETTING, AND PARTICIPANTS This retrospective review of electronic medical records_x000a_from a tertiary care academically affiliated children’s hospital in New York City, New York,_x000a_included hospitalized children and adolescents (21 years) who were tested based on_x000a_suspicion for COVID-19 between March 1 to April 15, 2020, and had positive results for severe_x000a_acute respiratory syndrome coronavirus 2 (SARS-CoV-2)._x000a_EXPOSURES Detection of SARS-CoV-2 from a nasopharyngeal specimen using a reverse_x000a_transcription–polymerase chain reaction assay._x000a_MAIN OUTCOMES AND MEASURES Severe disease as defined by the requirement for_x000a_mechanical ventilation._x000a_RESULTS Among 50 patients, 27 (54%) were boys and 25 (50%) were Hispanic. The median_x000a_days from onset of symptoms to admission was 2 days (interquartile range, 1-5 days). Most_x000a_patients (40 [80%]) had fever or respiratory symptoms (32 [64%]), but 3 patients (6%) with_x000a_only gastrointestinal tract presentations were identified. Obesity (11 [22%]) was the most_x000a_prevalent comorbidity. Respiratory support was required for 16 patients (32%), including 9_x000a_patients (18%) who required mechanical ventilation. One patient (2%) died. None of 14_x000a_infants and 1 of 8 immunocompromised patients had severe disease. Obesity was significantly_x000a_associated with mechanical ventilation in children 2 years or older (6 of 9 [67%] vs 5 of 25_x000a_[20%]; P = .03). Lymphopenia was commonly observed at admission (36 [72%]) but did not_x000a_differ significantly between those with and without severe disease. Those with severe disease_x000a_had significantly higher C-reactive protein (median, 8.978 mg/dL [to convert to milligrams_x000a_per liter, multiply by 10] vs 0.64 mg/dL) and procalcitonin levels (median, 0.31 ng/mL vs 0.17_x000a_ng/mL) at admission (P&lt; .001), as well as elevated peak interleukin 6, ferritin, and D-dimer_x000a_levels during hospitalization. Hydroxychloroquine was administered to 15 patients (30%) but_x000a_could not be completed for 3. Prolonged test positivity (maximum of 27 days) was observed_x000a_in 4 patients (8%)._x000a_CONCLUSIONS AND RELEVANCE In this case series study of children and adolescents_x000a_hospitalized with COVID-19, the disease had diverse manifestations. Infants and_x000a_immunocompromised patients were not at increased risk of severe disease. Obesity was_x000a_significantly associated with disease severity. Elevated inflammatory markers were seen in_x000a_those with severe disease"/>
    <d v="2020-06-03T00:00:00"/>
    <d v="2020-06-04T00:00:00"/>
    <s v="https://jamanetwork.com/journals/jamapediatrics/fullarticle/2766920"/>
    <s v="https://jamanetwork.com/journals/jamapediatrics/fullarticle/2766920"/>
    <x v="3"/>
    <x v="0"/>
    <s v="Zachariah P, Johnson CL, Halabi KC, Ahn D, Sen AI, Fischer A, Banker SL, Giordano M, Manice CS, Diamond R, Sewell TB, Schweickert AJ, Babineau JR, Carter RC, Fenster DB, Orange JS, McCann TA, Kernie SG, Saiman L; Columbia Pediatric COVID-19 Management Group."/>
    <s v="JAMA Pediatr"/>
    <n v="2020"/>
    <s v="Peer-reviewed"/>
    <s v="10.1001/jamapediatrics.2020.2430"/>
    <s v="English"/>
    <s v=""/>
    <s v="Yes"/>
    <s v=""/>
    <s v=""/>
    <x v="0"/>
    <s v="50 though not all are under 5 years "/>
    <s v=""/>
    <s v=""/>
    <s v=""/>
    <s v=""/>
    <s v=""/>
    <s v="Yes"/>
    <s v="Yes"/>
    <s v="Yes"/>
    <s v="Yes"/>
    <s v="Yes"/>
    <s v=""/>
    <s v=""/>
    <s v=""/>
    <s v=""/>
    <s v=""/>
    <s v=""/>
    <s v=""/>
    <m/>
  </r>
  <r>
    <s v="Epidemiological characteristics of new coronavirus diseases (COVID-19): Features of risk factors and clinical features of the child population"/>
    <s v="The article presents features of epidemiology and clinical picture of a new virus - COVID-2019 in Kazakhstan, features of dynamics among the child population. As of April 15, 2020, there are 1,295 cases of COVID-19. In total, the infection was confirmed in 80 children. Among them, one newborn, two children under one year old and this has allowed to limit the spread of this serious disease with the cooperation of all citizens in terms of containment and individual protection measures. Objective: to evaluate the prevalence, clinical and epidemiological features and risk factors of COVID-19 in children of different ages. The design of the study corresponded to the observational analytical one. The COVID-19 pandemic has spread very quickly, so it is children of all ages who should be the focus of special attention, as they play a huge role in the spread of the disease."/>
    <s v="June 2020"/>
    <d v="2020-06-09T00:00:00"/>
    <s v="https://www.ejgm.co.uk/download/epidemiological-characteristics-of-new-coronavirus-diseases-covid-19-features-of-risk-factors-and-8268.pdf "/>
    <s v="https://www.ejgm.co.uk/download/epidemiological-characteristics-of-new-coronavirus-diseases-covid-19-features-of-risk-factors-and-8268.pdf "/>
    <x v="1"/>
    <x v="1"/>
    <s v="Kemelbekov K., Ospanova E., Baimakhanova B., Zhumabekov Z., Zholdas K., Yessentayeva Z., Zaidulla A."/>
    <s v="Electron J Gen Med"/>
    <n v="2020"/>
    <s v="Peer-reviewed"/>
    <s v="10.29333/ejgm/8268"/>
    <m/>
    <s v=""/>
    <s v="Yes"/>
    <s v=""/>
    <s v=""/>
    <x v="1"/>
    <s v="No"/>
    <s v=""/>
    <s v=""/>
    <s v=""/>
    <s v=""/>
    <s v=""/>
    <s v="Yes"/>
    <s v="Yes"/>
    <s v="Yes"/>
    <s v="Yes"/>
    <s v=""/>
    <s v=""/>
    <s v=""/>
    <s v=""/>
    <s v=""/>
    <s v=""/>
    <s v=""/>
    <s v=""/>
    <m/>
  </r>
  <r>
    <s v="Ectopic Pregnancy During Coronavirus Disease 2019 (COVID-19): To Operate, or Not to Operate"/>
    <s v="None available"/>
    <d v="2020-05-27T00:00:00"/>
    <d v="2020-05-28T00:00:00"/>
    <s v="https://journals.lww.com/greenjournal/Citation/9000/Ectopic_Pregnancy_During_Coronavirus_Disease_2019.97340.aspx"/>
    <s v="https://journals.lww.com/greenjournal/Citation/9000/Ectopic_Pregnancy_During_Coronavirus_Disease_2019.97340.aspx"/>
    <x v="3"/>
    <x v="0"/>
    <s v="Hansen KA, Stovall DW."/>
    <s v="Obstet Gynecol"/>
    <n v="2020"/>
    <s v="Peer-reviewed"/>
    <s v="10.1097/AOG.0000000000003995"/>
    <m/>
    <s v="Yes"/>
    <s v=""/>
    <s v=""/>
    <s v=""/>
    <x v="0"/>
    <n v="1"/>
    <s v="Yes"/>
    <s v=""/>
    <s v=""/>
    <s v=""/>
    <s v=""/>
    <s v=""/>
    <s v=""/>
    <s v=""/>
    <s v=""/>
    <s v=""/>
    <s v=""/>
    <s v=""/>
    <s v=""/>
    <s v=""/>
    <s v=""/>
    <s v=""/>
    <s v=""/>
    <m/>
  </r>
  <r>
    <s v="Drugs being investigated for children with COVID-19"/>
    <s v="We were interested to read the review paper on COVID-19 by Ludvigsson in Acta Paediatrica (1). The author mentioned that COVID-19 appeared to be milder in children than in adults but said there was a knowledge gap about antiviral treatment in severely ill patients. We would like to provide some comments about the experimental drugs that are being considered to treat children with the disease."/>
    <d v="2020-06-07T00:00:00"/>
    <d v="2020-06-08T00:00:00"/>
    <s v="https://doi.org/10.1111/apa.15399"/>
    <s v="https://doi.org/10.1111/apa.15399"/>
    <x v="6"/>
    <x v="4"/>
    <s v="Deniz M, TapÄ±sÄ±z A, Tezer H."/>
    <s v="Acta Paediatr"/>
    <n v="2020"/>
    <s v="Peer-reviewed"/>
    <s v="10.1111/apa.15399"/>
    <m/>
    <s v=""/>
    <s v="Yes"/>
    <s v=""/>
    <s v=""/>
    <x v="1"/>
    <s v=""/>
    <s v=""/>
    <s v=""/>
    <s v=""/>
    <s v=""/>
    <s v=""/>
    <s v=""/>
    <s v=""/>
    <s v=""/>
    <s v=""/>
    <s v=""/>
    <s v=""/>
    <s v=""/>
    <s v=""/>
    <s v=""/>
    <s v=""/>
    <s v=""/>
    <s v=""/>
    <m/>
  </r>
  <r>
    <s v="Does the newly observed inflammatory syndrome in children demonstrate a link between uncontrolled neutrophil extracellular traps formation and COVID-19?"/>
    <s v="None available"/>
    <d v="2020-06-03T00:00:00"/>
    <d v="2020-06-04T00:00:00"/>
    <s v="https://www.nature.com/articles/s41390-020-0996-1"/>
    <s v="https://www.nature.com/articles/s41390-020-0996-1"/>
    <x v="6"/>
    <x v="4"/>
    <s v="Thierry AR."/>
    <s v="Pediatr Res"/>
    <n v="2020"/>
    <s v="Peer-reviewed"/>
    <s v="10.1038/s41390-020-0996-1"/>
    <s v="English"/>
    <s v=""/>
    <s v="Yes"/>
    <s v=""/>
    <s v=""/>
    <x v="1"/>
    <s v="NA"/>
    <s v=""/>
    <s v=""/>
    <s v=""/>
    <s v=""/>
    <s v=""/>
    <s v=""/>
    <s v="Yes"/>
    <s v=""/>
    <s v=""/>
    <s v=""/>
    <s v=""/>
    <s v=""/>
    <s v=""/>
    <s v=""/>
    <s v=""/>
    <s v=""/>
    <s v=""/>
    <m/>
  </r>
  <r>
    <s v="Delayed umbilical cord clamping and breastfeeding after childbirth in mothers affected by COVID 19: Recommended or not?"/>
    <s v="None available"/>
    <d v="2020-05-28T00:00:00"/>
    <d v="2020-06-05T00:00:00"/>
    <s v="https://www.ncbi.nlm.nih.gov/pmc/articles/PMC7263274/"/>
    <s v="https://www.ncbi.nlm.nih.gov/pmc/articles/PMC7263274/"/>
    <x v="6"/>
    <x v="4"/>
    <s v="Kohan S, Rahnemaei FA."/>
    <s v="Eur J Obstet Gynecol Reprod Biol"/>
    <n v="2020"/>
    <s v="Peer-reviewed"/>
    <s v="10.1016/j.ejogrb.2020.05.041"/>
    <s v=""/>
    <s v="Yes"/>
    <s v=""/>
    <s v=""/>
    <s v=""/>
    <x v="1"/>
    <s v=""/>
    <s v=""/>
    <s v=""/>
    <s v=""/>
    <s v=""/>
    <s v=""/>
    <s v=""/>
    <s v=""/>
    <s v=""/>
    <s v=""/>
    <s v=""/>
    <s v=""/>
    <s v=""/>
    <s v=""/>
    <s v=""/>
    <s v=""/>
    <s v=""/>
    <s v=""/>
    <m/>
  </r>
  <r>
    <s v="COVID-19: Unknowns in pregnancy- What a health care provider should know"/>
    <s v="None available"/>
    <d v="2020-05-16T00:00:00"/>
    <d v="2020-06-09T00:00:00"/>
    <s v="https://benthamopen.com/FULLTEXT/TOPHJ-13-161"/>
    <s v="https://benthamopen.com/FULLTEXT/TOPHJ-13-161"/>
    <x v="1"/>
    <x v="1"/>
    <s v="Vakilian K."/>
    <s v="The Open Public Health Journal"/>
    <n v="2020"/>
    <s v="Peer-reviewed"/>
    <s v="10.2174/1874944502013010161"/>
    <s v="English"/>
    <s v="Yes"/>
    <s v=""/>
    <s v=""/>
    <s v=""/>
    <x v="1"/>
    <s v="NA"/>
    <s v="Yes"/>
    <s v=""/>
    <s v="Yes"/>
    <s v="Yes"/>
    <s v="Yes"/>
    <s v=""/>
    <s v=""/>
    <s v=""/>
    <s v=""/>
    <s v=""/>
    <s v=""/>
    <s v=""/>
    <s v=""/>
    <s v=""/>
    <s v=""/>
    <s v=""/>
    <s v=""/>
    <m/>
  </r>
  <r>
    <s v="COVID-19: Shedding light on racial and health inequities in the United States"/>
    <s v="The sudden and rapid advancement of the novel Coronavirus (COVID‐19) pandemic has led to an unanticipated and unprecedented global crisis. Since its emergence in the United States, there is increasing discussion surrounding the impact of the virus among vulnerable populations. Older adults, young children, and persons with chronic medical or mental health conditions, persons with disabilities, pregnant women, immunocompromised persons and those who are institutionalized or homeless are considered most vulnerable to death and lost quality of life (World Health Organization, 2020)."/>
    <d v="2020-05-29T00:00:00"/>
    <d v="2020-05-31T00:00:00"/>
    <s v="https://onlinelibrary.wiley.com/doi/epdf/10.1111/jocn.15351"/>
    <s v="https://onlinelibrary.wiley.com/doi/epdf/10.1111/jocn.15351"/>
    <x v="3"/>
    <x v="4"/>
    <s v="Baptiste DL, Commodore-Mensah Y, Alexander KA, Jacques K, Wilson PR, Akomah J, Sharps P, Cooper LA."/>
    <s v="J Clin Nurs"/>
    <n v="2020"/>
    <s v="Peer-reviewed"/>
    <s v="10.1111/jocn.15351"/>
    <m/>
    <s v=""/>
    <s v=""/>
    <s v=""/>
    <s v="Yes"/>
    <x v="0"/>
    <s v="No"/>
    <s v=""/>
    <s v=""/>
    <s v=""/>
    <s v=""/>
    <s v=""/>
    <s v=""/>
    <s v=""/>
    <s v=""/>
    <s v=""/>
    <s v=""/>
    <s v=""/>
    <s v=""/>
    <s v="Yes"/>
    <s v="Yes"/>
    <s v=""/>
    <s v=""/>
    <s v=""/>
    <m/>
  </r>
  <r>
    <s v="COVID-19: Loss of bridging between innate and adaptive immunity?"/>
    <s v="COVID-19 has spread to most countries in the world. However, there are some striking differences in how COVID-19 is behaving in different age groups. While data on COVID-19 is limited, children appear to be less susceptible to severe disease. These unique characteristics may be considered as a potential link to understanding the immune system and response in COVID-19 and lead to an effective cure to the disease. We suggest a possible role of loss of bridging between innate and adaptive immunity in COVID-19 and a potential treatment modality also discussed."/>
    <d v="2020-05-23T00:00:00"/>
    <d v="2020-06-07T00:00:00"/>
    <s v="https://pubmed.ncbi.nlm.nih.gov/32505066/"/>
    <s v="https://pubmed.ncbi.nlm.nih.gov/32505066/"/>
    <x v="6"/>
    <x v="4"/>
    <s v="Rao VUS, Arakeri G, Subash A, Rao J, Jadhav S, Suhail Sayeed M, Rao G, Brennan PA."/>
    <s v="Med Hypotheses"/>
    <n v="2020"/>
    <s v="Peer-reviewed"/>
    <s v="10.1016/j.mehy.2020.109861"/>
    <s v="English"/>
    <s v=""/>
    <s v="Yes"/>
    <s v=""/>
    <s v=""/>
    <x v="1"/>
    <s v="NA"/>
    <s v=""/>
    <s v=""/>
    <s v=""/>
    <s v=""/>
    <s v=""/>
    <s v=""/>
    <s v="Yes"/>
    <s v=""/>
    <s v="Yes"/>
    <s v=""/>
    <s v=""/>
    <s v=""/>
    <s v=""/>
    <s v=""/>
    <s v=""/>
    <s v=""/>
    <s v=""/>
    <m/>
  </r>
  <r>
    <s v="COVID-19, Quarantines, Sheltering-in-Place, and Human Rights: The Developing Crisis"/>
    <s v="As COVID-19 has spread across the globe, quarantines and sheltering-in-place orders have become important public health tools but, as currently implemented, have eroded human rights, particularly for the marginalized, including essential workers, detainees, women, and children. Quarantines and sheltering-in-place orders must include explicit guarantees of human rights protections. We outline protections for the quarantined that communities and governments should strive to guarantee."/>
    <d v="2020-06-05T00:00:00"/>
    <d v="2020-06-07T00:00:00"/>
    <s v="https://doi.org/10.4269/ajtmh.20-0528"/>
    <s v="https://doi.org/10.4269/ajtmh.20-0528"/>
    <x v="6"/>
    <x v="4"/>
    <s v="Openshaw JJ, Travassos MA."/>
    <s v="Am J Trop Med Hyg"/>
    <n v="2020"/>
    <s v="Peer-reviewed"/>
    <s v="10.4269/ajtmh.20-0528"/>
    <m/>
    <s v="Yes"/>
    <s v="Yes"/>
    <s v=""/>
    <s v=""/>
    <x v="1"/>
    <s v=""/>
    <s v=""/>
    <s v=""/>
    <s v=""/>
    <s v=""/>
    <s v=""/>
    <s v=""/>
    <s v=""/>
    <s v=""/>
    <s v=""/>
    <s v=""/>
    <s v=""/>
    <s v=""/>
    <s v=""/>
    <s v=""/>
    <s v=""/>
    <s v=""/>
    <s v=""/>
    <m/>
  </r>
  <r>
    <s v="COVID-19, food and nutrition insecurity and the wellbeing of children, pregnant and lactating women: A complex syndemic"/>
    <s v="Globally, the COVID‐19 pandemic has already led to major increases in unemployment and is expected to lead to unprecedented increases in poverty and food insecurity, as well as poor health and nutrition outcomes. Families where young children, pregnant and lactating women live need to be protected against the ongoing protracted pandemic and the aftershocks that are very likely to follow for years to come. The future wellbeing of the vast majority of the world now depends on reconfiguringthe current ineffective food, nutrition, health and social protection systems to ensure food security for all. Because food, nutrition and social protection are intimately linked with health in a multidirectional way, it is essential that that we fully address global and local food, health care, and social protection systems and the inter‐relationship among them. Implementation science research will be needed to fill in the current major gaps. Not doing so will not only put the development of individuals at further risk, but also negatively impact on the development potential of entire nations and ultimately our Planet."/>
    <d v="2020-05-26T00:00:00"/>
    <d v="2020-05-28T00:00:00"/>
    <s v="https://onlinelibrary.wiley.com/doi/epdf/10.1111/mcn.13036"/>
    <s v="https://onlinelibrary.wiley.com/doi/epdf/10.1111/mcn.13036"/>
    <x v="3"/>
    <x v="4"/>
    <s v="PÃ©rez-Escamilla R, Cunningham K, Moran VH."/>
    <s v="Matern Child Nutr"/>
    <n v="2020"/>
    <s v="Peer-reviewed"/>
    <s v="10.1111/mcn.13036"/>
    <m/>
    <s v=""/>
    <s v=""/>
    <s v=""/>
    <s v="Yes"/>
    <x v="0"/>
    <s v="No"/>
    <s v=""/>
    <s v=""/>
    <s v=""/>
    <s v=""/>
    <s v=""/>
    <s v=""/>
    <s v=""/>
    <s v=""/>
    <s v=""/>
    <s v=""/>
    <s v=""/>
    <s v=""/>
    <s v="Yes"/>
    <s v="Yes"/>
    <s v=""/>
    <s v=""/>
    <s v=""/>
    <m/>
  </r>
  <r>
    <s v="COVID-19, economic impact and child mortality: A global concern"/>
    <s v="None available"/>
    <d v="2020-05-30T00:00:00"/>
    <d v="2020-06-06T00:00:00"/>
    <s v="https://www.ncbi.nlm.nih.gov/pmc/articles/PMC7260517/"/>
    <s v="https://www.ncbi.nlm.nih.gov/pmc/articles/PMC7260517/"/>
    <x v="6"/>
    <x v="4"/>
    <s v="Kabir M, Saqib MAN, Zaid M, Ahmed H, Afzal MS."/>
    <s v="Clin Nutr"/>
    <n v="2020"/>
    <s v="Peer-reviewed"/>
    <s v="10.1016/j.clnu.2020.05.027"/>
    <s v="English"/>
    <s v=""/>
    <s v=""/>
    <s v=""/>
    <s v="Yes"/>
    <x v="1"/>
    <s v="NA"/>
    <s v=""/>
    <s v=""/>
    <s v=""/>
    <s v=""/>
    <s v=""/>
    <s v=""/>
    <s v=""/>
    <s v=""/>
    <s v=""/>
    <s v=""/>
    <s v=""/>
    <s v=""/>
    <s v=""/>
    <s v="Yes"/>
    <s v=""/>
    <s v=""/>
    <s v=""/>
    <m/>
  </r>
  <r>
    <s v="COVID-19 Infection Is a Diagnostic Challenge in Infants With Ileocecal Intussusception"/>
    <s v="None available"/>
    <s v="June 2020"/>
    <d v="2020-06-03T00:00:00"/>
    <s v="https://journals.lww.com/pec-online/Citation/2020/06000/COVID_19_Infection_Is_a_Diagnostic_Challenge_in.24.aspx"/>
    <s v="https://journals.lww.com/pec-online/Citation/2020/06000/COVID_19_Infection_Is_a_Diagnostic_Challenge_in.24.aspx"/>
    <x v="6"/>
    <x v="4"/>
    <s v="MartÃ­nez-CastaÃ±o I, Calabuig-Barbero E, GonzÃ¡lvez-PiÃ±era J, LÃ³pez-Ayala JM."/>
    <s v="Pediatr Emerg Care"/>
    <n v="2020"/>
    <s v="Peer-reviewed"/>
    <s v="10.1097/PEC.0000000000002155"/>
    <s v=""/>
    <s v=""/>
    <s v="Yes"/>
    <s v=""/>
    <s v=""/>
    <x v="1"/>
    <s v=""/>
    <s v=""/>
    <s v=""/>
    <s v=""/>
    <s v=""/>
    <s v=""/>
    <s v=""/>
    <s v=""/>
    <s v=""/>
    <s v=""/>
    <s v=""/>
    <s v=""/>
    <s v=""/>
    <s v=""/>
    <s v=""/>
    <s v=""/>
    <s v=""/>
    <s v=""/>
    <m/>
  </r>
  <r>
    <s v="COVID-19 infection during the third trimester of pregnancy: Current clinical dilemmas"/>
    <s v="None available"/>
    <d v="2020-05-29T00:00:00"/>
    <d v="2020-06-08T00:00:00"/>
    <s v="https://www.ncbi.nlm.nih.gov/pmc/articles/PMC7256511/"/>
    <s v="https://www.ncbi.nlm.nih.gov/pmc/articles/PMC7256511/"/>
    <x v="29"/>
    <x v="0"/>
    <s v="Fontanella F, Hannes S, Keating N, Martyn F, Browne I, Briet J, McAuliffe FM, Baalman JH."/>
    <s v="Eur J Obstet Gynecol Reprod Biol"/>
    <n v="2020"/>
    <s v="Peer-reviewed"/>
    <s v="10.1016/j.ejogrb.2020.05.053"/>
    <s v="English"/>
    <s v="Yes"/>
    <s v=""/>
    <s v=""/>
    <s v=""/>
    <x v="0"/>
    <n v="2"/>
    <s v="Yes"/>
    <s v=""/>
    <s v="Yes"/>
    <s v="Yes"/>
    <s v="Yes"/>
    <s v=""/>
    <s v=""/>
    <s v=""/>
    <s v=""/>
    <s v=""/>
    <s v=""/>
    <s v=""/>
    <s v=""/>
    <s v=""/>
    <s v=""/>
    <s v=""/>
    <s v=""/>
    <m/>
  </r>
  <r>
    <s v="COVID-19 in children: patiently and critically evaluate the scientific evidence"/>
    <s v="None available"/>
    <d v="2020-06-03T00:00:00"/>
    <d v="2020-06-05T00:00:00"/>
    <s v="https://www.ncbi.nlm.nih.gov/pmc/articles/PMC7266732/"/>
    <s v="https://www.ncbi.nlm.nih.gov/pmc/articles/PMC7266732/"/>
    <x v="6"/>
    <x v="4"/>
    <s v="Ritz N, de Winter JP."/>
    <s v="Eur J Pediatr"/>
    <n v="2020"/>
    <s v="Peer-reviewed"/>
    <s v="10.1007/s00431-020-03708-2"/>
    <s v="English"/>
    <s v=""/>
    <s v="Yes"/>
    <s v=""/>
    <s v=""/>
    <x v="1"/>
    <s v="NA"/>
    <s v=""/>
    <s v=""/>
    <s v=""/>
    <s v=""/>
    <s v=""/>
    <s v=""/>
    <s v=""/>
    <s v=""/>
    <s v=""/>
    <s v=""/>
    <s v=""/>
    <s v=""/>
    <s v=""/>
    <s v=""/>
    <s v=""/>
    <s v=""/>
    <s v=""/>
    <m/>
  </r>
  <r>
    <s v="COVID-19 breakthroughs: separating fact from fiction"/>
    <s v="The newly recognised coronavirus SARS-CoV-2, causative agent of COVID-19, has caused a pandemic with huge ramifications for human interactions around the globe. As expected, research efforts to understand the virus and curtail the disease are moving at a frantic pace alongside the spread of rumours, speculations and falsehoods. In this article, we aim to clarify the current scientific view behind several claims or controversies related to COVID-19. Starting with the origin of the virus, we then discuss the effect of ibuprofen and nicotine on the severity of the disease. We highlight the knowledge on fomites and SARS-CoV-2 and discuss the evidence and explications for a disproportionately stronger impact of COVID-19 on ethnic minorities, including a potential protective role for vitamin D. We further review what is known about the effects of SARS-CoV-2 infection in children, including their role in transmission of the disease, and conclude with the science on different mortality rates between different countries and whether this hints at the existence of more pathogenic cohorts of SARS-CoV-2."/>
    <d v="2020-06-05T00:00:00"/>
    <d v="2020-06-06T00:00:00"/>
    <s v="https://doi.org/10.1111/febs.15442"/>
    <s v="https://doi.org/10.1111/febs.15442"/>
    <x v="6"/>
    <x v="1"/>
    <s v="Dhillon P, Breuer M, Hirst N."/>
    <s v="FEBS J"/>
    <n v="2020"/>
    <s v="Peer-reviewed"/>
    <s v="10.1111/febs.15442"/>
    <m/>
    <s v=""/>
    <s v="Yes"/>
    <s v=""/>
    <s v=""/>
    <x v="1"/>
    <s v=""/>
    <s v=""/>
    <s v=""/>
    <s v=""/>
    <s v=""/>
    <s v=""/>
    <s v=""/>
    <s v=""/>
    <s v=""/>
    <s v=""/>
    <s v=""/>
    <s v=""/>
    <s v=""/>
    <s v=""/>
    <s v=""/>
    <s v=""/>
    <s v=""/>
    <s v=""/>
    <m/>
  </r>
  <r>
    <s v="COVID-19 associated Multisystem Inflammatory Syndrome in Children (MIS-C) guidelines; a Western New York approach"/>
    <s v="None available"/>
    <d v="2020-05-27T00:00:00"/>
    <d v="2020-06-09T00:00:00"/>
    <s v="https://europepmc.org/article/pmc/pmc7244417"/>
    <s v="https://europepmc.org/article/pmc/pmc7244417"/>
    <x v="3"/>
    <x v="4"/>
    <s v="Hennon T.R., Penque M.D., Abdul-Aziz R., Alibrahim O.S., McGreevy M.B., Prout A.J., Schaefer B.A., Ambrusko S.J., Pastore J.V., Turkovich S.J., Gomez-Duarte O.G., Hicar M.D."/>
    <s v="Progress in Pediatric Cardiology."/>
    <n v="2020"/>
    <s v="Peer-reviewed"/>
    <s v="10.1016/j.ppedcard.2020.101232"/>
    <m/>
    <s v=""/>
    <s v="Yes"/>
    <s v=""/>
    <s v="Yes"/>
    <x v="0"/>
    <s v="No"/>
    <s v=""/>
    <s v=""/>
    <s v=""/>
    <s v=""/>
    <s v=""/>
    <s v="Yes"/>
    <s v=""/>
    <s v=""/>
    <s v=""/>
    <s v="Yes"/>
    <s v=""/>
    <s v=""/>
    <s v=""/>
    <s v="Yes"/>
    <s v=""/>
    <s v=""/>
    <s v=""/>
    <m/>
  </r>
  <r>
    <s v="COVID-19 and Kawasaki disease in children"/>
    <s v="None available"/>
    <d v="2020-05-24T00:00:00"/>
    <d v="2020-05-29T00:00:00"/>
    <s v="https://europepmc.org/article/pmc/pmc7247462"/>
    <s v="https://europepmc.org/article/pmc/pmc7247462"/>
    <x v="5"/>
    <x v="1"/>
    <s v="Xu S, Chen M, Weng J."/>
    <s v="Pharmacol Res"/>
    <n v="2020"/>
    <s v="Peer-reviewed"/>
    <s v="10.1016/j.phrs.2020.104951"/>
    <m/>
    <s v=""/>
    <s v="Yes"/>
    <s v=""/>
    <s v=""/>
    <x v="2"/>
    <s v="No"/>
    <s v=""/>
    <s v=""/>
    <s v=""/>
    <s v=""/>
    <s v=""/>
    <s v="Yes"/>
    <s v="Yes"/>
    <s v=""/>
    <s v=""/>
    <s v=""/>
    <s v=""/>
    <s v=""/>
    <s v=""/>
    <s v=""/>
    <s v=""/>
    <s v=""/>
    <s v=""/>
    <m/>
  </r>
  <r>
    <s v="COVID-19 and essential pregnant worker policies"/>
    <s v="None available"/>
    <d v="2020-06-02T00:00:00"/>
    <d v="2020-06-06T00:00:00"/>
    <s v="https://www.thelancet.com/journals/laninf/article/PIIS1473-3099(20)30446-1/fulltext"/>
    <s v="https://www.thelancet.com/journals/laninf/article/PIIS1473-3099(20)30446-1/fulltext"/>
    <x v="6"/>
    <x v="4"/>
    <s v="McDonald ES."/>
    <s v="Lancet Infect Dis"/>
    <n v="2020"/>
    <s v="Peer-reviewed"/>
    <s v="10.1016/S1473-3099(20)30446-1"/>
    <s v="English"/>
    <s v="Yes"/>
    <s v=""/>
    <s v=""/>
    <s v=""/>
    <x v="1"/>
    <s v="NA"/>
    <s v="Yes"/>
    <s v="Yes"/>
    <s v="Yes"/>
    <s v="Yes"/>
    <s v="Yes"/>
    <s v=""/>
    <s v=""/>
    <s v=""/>
    <s v=""/>
    <s v=""/>
    <s v=""/>
    <s v=""/>
    <s v=""/>
    <s v=""/>
    <s v=""/>
    <s v=""/>
    <s v=""/>
    <m/>
  </r>
  <r>
    <s v="Corrigendum to: A 55-Day-Old Female Infant Infected With 2019 Novel Coronavirus Disease: Presenting With Pneumonia, Liver Injury, and Heart Damage"/>
    <s v="None available"/>
    <d v="2020-06-04T00:00:00"/>
    <d v="2020-06-05T00:00:00"/>
    <s v="https://academic.oup.com/jid/advance-article/doi/10.1093/infdis/jiaa265/5851473"/>
    <s v="https://academic.oup.com/jid/advance-article/doi/10.1093/infdis/jiaa265/5851473"/>
    <x v="5"/>
    <x v="0"/>
    <s v="Cui Y, Tian M, Huang D, Wang X, Huang Y, Fan L, Wang L, Chen Y, Liu W, Zhang K, Wu Y, Yang Z, Tao J, Feng J, Liu K, Ye X, Wang R, Zhang X, Zha Y."/>
    <s v="J Infect Dis"/>
    <n v="2020"/>
    <s v="Peer-reviewed"/>
    <s v="10.1093/infdis/jiaa265"/>
    <s v="English"/>
    <s v=""/>
    <s v="Yes"/>
    <s v=""/>
    <s v=""/>
    <x v="2"/>
    <n v="1"/>
    <s v=""/>
    <s v=""/>
    <s v=""/>
    <s v=""/>
    <s v=""/>
    <s v="Yes"/>
    <s v="Yes"/>
    <s v=""/>
    <s v=""/>
    <s v="Yes"/>
    <s v=""/>
    <s v=""/>
    <s v=""/>
    <s v=""/>
    <s v=""/>
    <s v=""/>
    <s v=""/>
    <m/>
  </r>
  <r>
    <s v="Coronavirus disease 2019 in children: Current status"/>
    <s v="Coronavirus disease 2019 (COVID-19), caused by severe acute respiratory syndrome coronavirus 2 (SARS-CoV-2), emerged from China in December 2019. The outbreak further exploded in Europe and America in mid-March 2020 to become a global health emergency. We reviewed recent published articles and on-line open messages on SARS-CoV-2–positive infants and children younger than 20 years of age. Symptoms are usually less severe in children than in adults. Twelve critically or mortally ill children were found in the published or news reports before April 6, 2020. Vertical transmission from the mother to her fetus or neonate has not been proven definitively. However, six early-onset (&lt;7 days) and 3 late-onset neonatal SARS-CoV-2 infections were found in the literature. We also summarized the presentations and contact information of 24 SARS-CoV-2–positive children announced by the Taiwan Centers for Disease Control. Early identification and isolation, adequate management, prevention, and vaccine development are the keys to controlling the disease spread. Clinical physicians should be alert to asymptomatic children with COVID-19. Multidirectional investigations are crucial in the global fight against COVID-19."/>
    <d v="2020-06-01T00:00:00"/>
    <d v="2020-06-06T00:00:00"/>
    <s v="https://doi.org/10.1097/jcma.0000000000000323"/>
    <s v="https://doi.org/10.1097/jcma.0000000000000323"/>
    <x v="1"/>
    <x v="1"/>
    <s v="Jeng MJ."/>
    <s v="J Chin Med Assoc"/>
    <n v="2020"/>
    <s v="Peer-reviewed"/>
    <s v="10.1097/JCMA.0000000000000323"/>
    <m/>
    <s v="Yes"/>
    <s v="Yes"/>
    <s v="Yes"/>
    <s v=""/>
    <x v="1"/>
    <s v=""/>
    <s v=""/>
    <s v=""/>
    <s v=""/>
    <s v=""/>
    <s v=""/>
    <s v=""/>
    <s v=""/>
    <s v=""/>
    <s v=""/>
    <s v=""/>
    <s v=""/>
    <s v=""/>
    <s v=""/>
    <s v=""/>
    <s v=""/>
    <s v=""/>
    <s v=""/>
    <m/>
  </r>
  <r>
    <s v="Coronavirus Disease 2019 in Children Cared for at Texas Children's Hospital: Initial Clinical Characteristics and Outcomes"/>
    <s v="We describe the clinical course of 57 children with coronavirus disease 2019 (COVID-19) cared for through a single hospital system. Most children were mildly symptomatic, and only a few patients with underlying medical conditions required hospitalization. Systemwide patient evaluation processes allowed for prompt identification and management of patients with COVID-19."/>
    <d v="2020-06-06T00:00:00"/>
    <d v="2020-06-07T00:00:00"/>
    <s v="https://academic.oup.com/jpids/advance-article/doi/10.1093/jpids/piaa072/5854294?searchresult=1"/>
    <s v="https://academic.oup.com/jpids/advance-article/doi/10.1093/jpids/piaa072/5854294?searchresult=1"/>
    <x v="3"/>
    <x v="0"/>
    <s v="Foster CE, Moulton EA, Munoz FM, Hulten KG, Versalovic J, Dunn J, Revell P, Koy TH, Arrington AS, Marquez L, Campbell J."/>
    <s v="J Pediatric Infect Dis Soc"/>
    <n v="2020"/>
    <s v="Peer-reviewed"/>
    <s v="10.1093/jpids/piaa072"/>
    <s v="English"/>
    <s v=""/>
    <s v="Yes"/>
    <s v=""/>
    <s v=""/>
    <x v="0"/>
    <n v="57"/>
    <s v=""/>
    <s v=""/>
    <s v=""/>
    <s v=""/>
    <s v=""/>
    <s v="Yes"/>
    <s v="Yes"/>
    <s v="Yes"/>
    <s v="Yes"/>
    <s v="Yes"/>
    <s v=""/>
    <s v=""/>
    <s v=""/>
    <s v=""/>
    <s v=""/>
    <s v=""/>
    <s v=""/>
    <m/>
  </r>
  <r>
    <s v="Coronavirus and children"/>
    <s v="None available"/>
    <d v="2020-06-03T00:00:00"/>
    <d v="2020-06-04T00:00:00"/>
    <s v="https://journals.sagepub.com/doi/10.1177/0025817220923695"/>
    <s v="https://journals.sagepub.com/doi/10.1177/0025817220923695"/>
    <x v="6"/>
    <x v="4"/>
    <s v="Zeitlin H."/>
    <s v="Med Leg J"/>
    <n v="2020"/>
    <s v="Peer-reviewed"/>
    <s v="10.1177/0025817220923695"/>
    <s v=""/>
    <s v=""/>
    <s v=""/>
    <s v=""/>
    <s v="Yes"/>
    <x v="1"/>
    <s v=""/>
    <s v=""/>
    <s v=""/>
    <s v=""/>
    <s v=""/>
    <s v=""/>
    <s v=""/>
    <s v=""/>
    <s v=""/>
    <s v=""/>
    <s v=""/>
    <s v=""/>
    <s v=""/>
    <s v=""/>
    <s v=""/>
    <s v=""/>
    <s v=""/>
    <s v=""/>
    <m/>
  </r>
  <r>
    <s v="Considerations and recommendations for obstetric anesthesia care during COVID-19 pandemic - Saudi anesthesia society guidelines"/>
    <s v="Introduction: Severe acute respiratory syndrome coronavirus 2 (SARS CoV-2) emerged in Wuhan, China late 2019 and became a pandemic causing coronavirus disease 2019 (COVID-19). Despite its lower mortality rate compared to the other coronaviruses, it has a higher human-to-human transmission rate. Anesthesiologists may benefit from a review of the current evidence related to the obstetric patient with COVID-19._x000a_Methods: We reviewed the literature for relevant articles as well as experts' opinions from related medical societies' websites._x000a_Conclusion: There are several anesthetic considerations in the care of pregnant women with COVID-19 due to their unique physiological changes. We provide considerations and recommendations for departmental and institutional leadership as well as the obstetric anesthesia providers. These recommendations may apply and can be edited, for future droplet or airborne based pandemics. The rapidly evolving literature makes it important to get updates directly from the relevant medical societies' websites."/>
    <s v="June 2020"/>
    <d v="2020-06-09T00:00:00"/>
    <s v="http://www.saudija.org/article.asp?issn=1658-354X;year=2020;volume=14;issue=3;spage=359;epage=364;aulast=Alyamani"/>
    <s v="http://www.saudija.org/article.asp?issn=1658-354X;year=2020;volume=14;issue=3;spage=359;epage=364;aulast=Alyamani"/>
    <x v="6"/>
    <x v="4"/>
    <s v="Alyamani O., Abushoshah I., Tawfeeq N., Al Dammas F., Algurashi F."/>
    <s v="Saudi J Anaesth"/>
    <n v="2020"/>
    <s v="Peer-reviewed"/>
    <s v="10.4103/sja.SJA_310_20"/>
    <s v=""/>
    <s v="Yes"/>
    <s v=""/>
    <s v=""/>
    <s v=""/>
    <x v="1"/>
    <s v=""/>
    <s v=""/>
    <s v=""/>
    <s v=""/>
    <s v=""/>
    <s v=""/>
    <s v=""/>
    <s v=""/>
    <s v=""/>
    <s v=""/>
    <s v=""/>
    <s v=""/>
    <s v=""/>
    <s v=""/>
    <s v=""/>
    <s v=""/>
    <s v=""/>
    <s v=""/>
    <m/>
  </r>
  <r>
    <s v="Clinical Manifestations of Children with COVID-19: a Systematic Review"/>
    <s v="Context: The coronavirus disease 2019 (COVID-19) outbreak is an unprecedented global public health challenge, leading to thousands of deaths every day worldwide. Despite the epidemiological importance, clinical patterns of children with COVID-19 remain unclear. Objective: To describe the clinical, laboratorial and radiological characteristics of children with COVID-19. Data Sources: The Medline database was searched between December 1st 2019 and March 30th 2020. Study Selection: Inclusion criteria were: (1) studied patients younger than 18 years old; (2) presented original data from cases of COVID-19 confirmed by reverse-transcription polymerase chain reaction; and (3) contained descriptions of clinical manifestations, laboratory tests or radiological examinations. Data Extraction: Number of cases, gender, age, clinical manifestations, laboratory tests, radiological examinations and outcomes. Results: A total of 38 studies (1,124 cases) were included. From all the cases, 1,117 had their severity classified: 14.2% were asymptomatic, 36.3% were mild, 46.0% were moderate, 2.1% were severe and 1.2% were critical. The most prevalent symptom was fever (47.5%), followed by cough (41.5%), nasal symptoms (11.2%), diarrhea (8.1%) and nausea/vomiting (7.1%). One hundred forty-five (36.9%) children were diagnosed with pneumonia and 43 (10.9%) upper airway infections were reported. Reduced lymphocyte count were reported in 12.9% of cases. Abnormalities on computed tomography was reported in 63.0% of cases. The most prevalent abnormalities reported were ground glass opacities, patchy shadows and consolidations. Only one death was reported. Conclusions: Clinical manifestations of children with COVID-19 differ widely from adults cases. Fever and respiratory symptoms should not be considered a hallmark of COVID-19 in children."/>
    <d v="2020-04-14T00:00:00"/>
    <d v="2020-06-04T00:00:00"/>
    <s v="https://www.medrxiv.org/content/10.1101/2020.04.01.20049833v2"/>
    <s v="https://www.medrxiv.org/content/10.1101/2020.04.01.20049833v2"/>
    <x v="1"/>
    <x v="1"/>
    <s v="de Souza TH, Nadal JA, Nogueira RJN, Pereira RM, BrandÃ£o MB."/>
    <s v="Pediatr Pulmonol"/>
    <n v="2020"/>
    <s v="Peer-reviewed"/>
    <s v="10.1002/ppul.24885"/>
    <s v="English"/>
    <s v=""/>
    <s v="Yes"/>
    <s v=""/>
    <s v=""/>
    <x v="1"/>
    <s v="38 studies (1,124 cases)"/>
    <s v=""/>
    <s v=""/>
    <s v=""/>
    <s v=""/>
    <s v=""/>
    <s v="Yes"/>
    <s v="Yes"/>
    <s v="Yes"/>
    <s v=""/>
    <s v="Yes"/>
    <s v=""/>
    <s v=""/>
    <s v=""/>
    <s v=""/>
    <s v=""/>
    <s v=""/>
    <s v=""/>
    <m/>
  </r>
  <r>
    <s v="Clinical and Immune Features of Hospitalized Pediatric Patients With Coronavirus Disease 2019 (COVID-19) in Wuhan, China"/>
    <s v="Importance: The epidemiologic and clinical characteristics of pediatric patients with coronavirus disease 2019 (COVID-19) have been reported, but information on immune features associated with disease severity is scarce._x000a__x000a_Objective: To delineate and compare the immunologic features of mild and moderate COVID-19 in pediatric patients._x000a__x000a_Design, setting, and participants: This single-center case series included 157 pediatric patients admitted to Wuhan Children's Hospital with laboratory-confirmed severe acute respiratory syndrome coronavirus 2 (SARS-CoV-2). Data were collected from January 25 to April 18, 2020._x000a__x000a_Exposures: Documented SARS-CoV-2 infection._x000a__x000a_Main outcomes and measures: Clinical and immunologic characteristics were collected and analyzed. Outcomes were observed until April 18, 2020._x000a__x000a_Results: Of the 157 pediatric patients with COVID-19, 60 (38.2%) had mild clinical type with pneumonia, 88 (56.1%) had moderate cases, 6 (3.8%) had severe cases, and 3 (1.9%) were critically ill. The 148 children with mild or moderate disease had a median (interquartile range [IQR]) age of 84 (18-123) months, and 88 (59.5%) were girls. The most common laboratory abnormalities were increased levels of alanine aminotransferase (ALT) (median [IQR], 16.0 [12.0-26.0] U/L), aspartate aminotransferase (AST) (median [IQR], 30.0 [23.0-41.8] U/L), creatine kinase MB (CK-MB) activity (median [IQR], 24.0 [18.0-34.0] U/L), and lactate dehydrogenase (LDH) (median [IQR], 243.0 [203.0-297.0] U/L), which are associated with liver and myocardial injury. Compared with mild cases, levels of inflammatory cytokines including interleukin 6, tumor necrosis factor α, and interferon γ were unchanged, whereas the level of immune suppressive interleukin 10 was markedly increased in moderate cases compared with mild cases (median [IQR], 3.96 [3.34-5.29] pg/mL vs 3.58 [3.10-4.36] pg/mL; P = .048). There was no statistically significant difference in absolute number of lymphocytes (including T cells and B cells) between mild and moderate cases, but moderate cases were associated with a decrease in neutrophil levels compared with mild cases (median [IQR], 2310/μL [1680/μL-3510/μL] vs 3120/μL [2040/μL-4170/μL]; P = .01). Immunoglobin G and the neutrophil to lymphocyte ratio were negatively associated with biochemical indices related to liver and myocardial injury (immunoglobulin G, ALT: r, -0.3579; AST: r, -0.5280; CK-MB activity: r, -0.4786; LDH: r, -0.4984; and neutrophil to lymphocyte ratio, ALT: r, -0.1893; AST: r, -0.3912; CK-MB activity: r, -0.3428; LDH: r, -0.3234), while counts of lymphocytes, CD4+ T cells, and interleukin 10 showed positive associations (lymphocytes, ALT: r, 0.2055; AST: r, 0.3615; CK-MB activity: r, 0.338; LDH: r, 0.3309; CD4+ T cells, AST: r, 0.4701; CK-MB activity: r, 0.4151; LDH: r, 0.4418; interleukin 10, ALT: r, 0.2595; AST: r, 0.3386; CK-MB activity: r, 0.3948; LDH: r, 0.3794)._x000a__x000a_Conclusions and relevance: In this case series, systemic inflammation rarely occurred in pediatric patients with COVID-19, in contrast with the lymphopenia and aggravated inflammatory responses frequently observed in adults with COVID-19. Gaining a deeper understanding of the role of neutrophils, CD4+ T cells, and B cells in the pathogenesis of SARS-CoV-2 infection could be important for the clinical management of COVID-19."/>
    <d v="2020-06-01T00:00:00"/>
    <d v="2020-06-04T00:00:00"/>
    <s v="https://pubmed.ncbi.nlm.nih.gov/32492165/"/>
    <s v="https://pubmed.ncbi.nlm.nih.gov/32492165/"/>
    <x v="5"/>
    <x v="0"/>
    <s v="Wu H, Zhu H, Yuan C, Yao C, Luo W, Shen X, Wang J, Shao J, Xiang Y."/>
    <s v="JAMA Netw Open"/>
    <n v="2020"/>
    <s v="Peer-reviewed"/>
    <s v="10.1001/jamanetworkopen.2020.10895"/>
    <s v=""/>
    <s v=""/>
    <s v="Yes"/>
    <s v=""/>
    <s v=""/>
    <x v="2"/>
    <s v=""/>
    <s v=""/>
    <s v=""/>
    <s v=""/>
    <s v=""/>
    <s v=""/>
    <s v=""/>
    <s v="Yes"/>
    <s v=""/>
    <s v=""/>
    <s v=""/>
    <s v=""/>
    <s v=""/>
    <s v=""/>
    <s v=""/>
    <s v=""/>
    <s v=""/>
    <s v=""/>
    <m/>
  </r>
  <r>
    <s v="Children coronavirus dilemma"/>
    <s v="None available"/>
    <s v="June 2020"/>
    <d v="2020-05-31T00:00:00"/>
    <s v="https://erj.ersjournals.com/content/early/2020/05/26/13993003.01852-2020"/>
    <s v="https://erj.ersjournals.com/content/early/2020/05/26/13993003.01852-2020"/>
    <x v="25"/>
    <x v="4"/>
    <s v="Midulla F, Cristiani L, Mancino E."/>
    <s v="Eur Respir J"/>
    <n v="2020"/>
    <s v="Peer-reviewed"/>
    <s v="10.1183/13993003.01852-2020"/>
    <m/>
    <s v=""/>
    <s v="Yes"/>
    <s v=""/>
    <s v=""/>
    <x v="0"/>
    <s v="No"/>
    <s v=""/>
    <s v=""/>
    <s v=""/>
    <s v=""/>
    <s v=""/>
    <s v="Yes"/>
    <s v="Yes"/>
    <s v=""/>
    <s v="Yes"/>
    <s v=""/>
    <s v=""/>
    <s v=""/>
    <s v=""/>
    <s v=""/>
    <s v=""/>
    <s v=""/>
    <s v=""/>
    <m/>
  </r>
  <r>
    <s v="Children are being sidelined by covid-19"/>
    <s v="None available"/>
    <d v="2020-05-27T00:00:00"/>
    <d v="2020-05-29T00:00:00"/>
    <s v="https://www.bmj.com/content/369/bmj.m2061"/>
    <s v="https://www.bmj.com/content/369/bmj.m2061"/>
    <x v="10"/>
    <x v="4"/>
    <s v="Sinha I, Bennett D, Taylor-Robinson DC."/>
    <s v="BMJ"/>
    <n v="2020"/>
    <s v="Peer-reviewed"/>
    <s v="10.1136/bmj.m2061"/>
    <m/>
    <s v=""/>
    <s v=""/>
    <s v=""/>
    <s v="Yes"/>
    <x v="0"/>
    <s v="No"/>
    <s v=""/>
    <s v=""/>
    <s v=""/>
    <s v=""/>
    <s v=""/>
    <s v=""/>
    <s v=""/>
    <s v=""/>
    <s v=""/>
    <s v=""/>
    <s v=""/>
    <s v=""/>
    <s v=""/>
    <s v="Yes"/>
    <s v=""/>
    <s v=""/>
    <s v=""/>
    <m/>
  </r>
  <r>
    <s v="Chilblains-like lesions and COVID-19"/>
    <s v="The publication entitled “Chilblains‐like lesions in children following suspected Covid‐19 infection” is very interesting [1]. Colonna et al. reported four children with suspected COVID‐19 cases with “[h]istology from one case showed signs of vasculitis with evident fibrin thrombus [1].” While various skin findings have been reported with COVID‐19 infection, the chilblains lesions have been reported from Italy and Spain, and sporadically from China, the starting point of disease pandemic [2‐5]."/>
    <d v="2020-05-26T00:00:00"/>
    <d v="2020-05-27T00:00:00"/>
    <s v="https://onlinelibrary.wiley.com/doi/epdf/10.1111/pde.14238"/>
    <s v="https://onlinelibrary.wiley.com/doi/epdf/10.1111/pde.14238"/>
    <x v="30"/>
    <x v="4"/>
    <s v="Joob B, Wiwanitkit V."/>
    <s v="Pediatr Dermatol"/>
    <n v="2020"/>
    <s v="Peer-reviewed"/>
    <s v="10.1111/pde.14238"/>
    <m/>
    <s v=""/>
    <s v="Yes"/>
    <s v=""/>
    <s v=""/>
    <x v="2"/>
    <s v="No"/>
    <s v=""/>
    <s v=""/>
    <s v=""/>
    <s v=""/>
    <s v=""/>
    <s v="Yes"/>
    <s v="Yes"/>
    <s v=""/>
    <s v=""/>
    <s v=""/>
    <s v=""/>
    <s v=""/>
    <s v=""/>
    <s v=""/>
    <s v=""/>
    <s v=""/>
    <s v=""/>
    <m/>
  </r>
  <r>
    <s v="Characteristics of Hospitalized Pediatric COVID-19 Cases - Chicago, Illinois, March - April 2020"/>
    <s v="Background_x000a_To date, no report on COVID-19 pediatric patients in a large urban center with data on underlying comorbidities and co-infection for hospitalized cases has been published._x000a__x000a_Methods_x000a_Case series of Chicago COVID-19 patients aged 0-17 years reported to Chicago Department of Public Health (CDPH) from 3/5/20–4/8/20. Enhanced case investigation performed. Chi-square and Wilcoxon two-sample tests to compare characteristics among hospitalized and non-hospitalized cases._x000a__x000a_Results_x000a_During March 5–April 8, 2020, 6369 lab-confirmed cases of COVID-19 were reported to CDPH; 64 (1.0%) were among children 0-17 years. Ten patients (16%) were hospitalized, seven (70%) required intensive care (ICU); median length of hospitalization 4 days (range: 1–14). Reported fever and dyspnea were significantly higher in hospitalized patients compared to non-hospitalized patients (9/10 vs. 28/54, p = 0.04 and 7/10 vs. 10/54, p = 0.002, respectively). Hospitalized patients were significantly younger than non-hospitalized patients (median, 3.5 years vs. 12 years; p = 0.03) and all either had an underlying comorbidity or co-infection. Among the 34 unique households with multiple laboratory-confirmed infections, median number of laboratory-confirmed infections was 2 (range: 2–5), and 31 (91%) households had at least one COVID-19 infected adult. For 15 households with available data to assess transmission, 11 (73%) were adult-to-child, 2 (13%) child-to-child, and 2 (13%) child-to-adult._x000a__x000a_Conclusions_x000a_Enhanced case investigation of hospitalized patients revealed that underlying comorbidities and co-infection might have contributed to severe disease. Given frequency of household transmission, healthcare providers should consider alternative dispositional planning for affected families of children living with comorbidities."/>
    <d v="2020-06-01T00:00:00"/>
    <d v="2020-06-02T00:00:00"/>
    <s v="https://academic.oup.com/jpids/advance-article/doi/10.1093/jpids/piaa070/5849922"/>
    <s v="https://academic.oup.com/jpids/advance-article/doi/10.1093/jpids/piaa070/5849922"/>
    <x v="3"/>
    <x v="0"/>
    <s v="Mannheim J, Gretsch S, Layden JE, Fricchione MJ."/>
    <s v="J Pediatric Infect Dis Soc"/>
    <n v="2020"/>
    <s v="Peer-reviewed"/>
    <s v="10.1093/jpids/piaa070"/>
    <m/>
    <s v=""/>
    <s v="Yes"/>
    <s v=""/>
    <s v=""/>
    <x v="0"/>
    <s v="64 children 0-17 years"/>
    <s v=""/>
    <s v=""/>
    <s v=""/>
    <s v=""/>
    <s v=""/>
    <s v="Yes"/>
    <s v="Yes"/>
    <s v=""/>
    <s v=""/>
    <s v=""/>
    <s v=""/>
    <s v=""/>
    <s v=""/>
    <s v=""/>
    <s v=""/>
    <s v=""/>
    <s v=""/>
    <m/>
  </r>
  <r>
    <s v="Characteristics of Children With Reactivation of SARS-CoV-2 Infection After Hospital Discharge"/>
    <s v="None available"/>
    <s v="June 2020"/>
    <d v="2020-05-29T00:00:00"/>
    <s v="https://journals.sagepub.com/doi/full/10.1177/0009922820928057"/>
    <s v="https://journals.sagepub.com/doi/full/10.1177/0009922820928057"/>
    <x v="5"/>
    <x v="3"/>
    <s v="Zhao W, Wang Y, Tang Y, Zhao W, Fan Y, Liu G, Chen R, Song R, Zhou W, Liu Y, Zhang F."/>
    <s v="Clin Pediatr (Phila)"/>
    <n v="2020"/>
    <s v="Peer-reviewed"/>
    <s v="10.1177/0009922820928057"/>
    <m/>
    <s v=""/>
    <s v="Yes"/>
    <s v=""/>
    <s v=""/>
    <x v="2"/>
    <s v="15, &lt;15 years old"/>
    <s v=""/>
    <s v=""/>
    <s v=""/>
    <s v=""/>
    <s v=""/>
    <s v="Yes"/>
    <s v="Yes"/>
    <s v=""/>
    <s v=""/>
    <s v=""/>
    <s v=""/>
    <s v=""/>
    <s v=""/>
    <s v=""/>
    <s v=""/>
    <s v=""/>
    <s v=""/>
    <m/>
  </r>
  <r>
    <s v="Characteristic of COVID-19 infection in pediatric patients: early findings from two Italian Pediatric Research Networks"/>
    <s v="Detailed data on clinical presentations and outcomes of children with COVID-19 in Europe are still lacking. In this descriptive study, we report on 130 children with confirmed COVID-19 diagnosed by 28 centers (mostly hospitals), in 10 regions in Italy, during the first months of the pandemic. Among these, 67 (51.5%) had a relative with COVID-19 while 34 (26.2%) had comorbidities, with the most frequent being respiratory, cardiac, or neuromuscular chronic diseases. Overall, 98 (75.4%) had an asymptomatic or mild disease, 11 (8.5%) had moderate disease, 11 (8.5%) had a severe disease, and 9 (6.9%) had a critical presentation with infants below 6 months having significantly increased risk of critical disease severity (OR 5.6, 95% CI 1.3 to 29.1). Seventy-five (57.7%) children were hospitalized, 15 (11.5%) needed some respiratory support, and nine (6.9%) were treated in an intensive care unit. All recovered._x000a__x000a_Conclusion:This descriptive case series of children with COVID-19, mostly encompassing of cases enrolled at hospital level, suggest that COVID-19 may have a non-negligible rate of severe presentations in selected pediatric populations with a relatively high rates of comorbidities. More studies are needed to further understand the presentation and outcomes of children with COVID-19 in children with special needs."/>
    <d v="2020-06-03T00:00:00"/>
    <d v="2020-06-05T00:00:00"/>
    <s v="https://link.springer.com/article/10.1007/s00431-020-03683-8"/>
    <s v="https://link.springer.com/article/10.1007/s00431-020-03683-8"/>
    <x v="25"/>
    <x v="0"/>
    <s v="Parri N, MagistÃ  AM, Marchetti F, Cantoni B, Arrighini A, Romanengo M, Felici E, Urbino A, Da Dalt L, Verdoni L, Armocida B, Covi B, Mariani I, Giacchero R, Musolino AM, Binotti M, Biban P, Fasoli S, Pilotto C, Nicoloso F, Raggi M, Miorin E, Buonsenso D, Chiossi M, Agostiniani R, Plebani A, Barbieri MA, Lanari M, Arrigo S, Zoia E, Lenge M, Masi S, Barbi E, Lazzerini M; CONFIDENCE and COVID-19 Italian Pediatric Study Networks."/>
    <s v="Eur J Pediatr"/>
    <n v="2020"/>
    <s v="Peer-reviewed"/>
    <s v="10.1007/s00431-020-03683-8"/>
    <s v=""/>
    <s v=""/>
    <s v="Yes"/>
    <s v=""/>
    <s v=""/>
    <x v="0"/>
    <s v="41 patients under 2 years, 35 of those less than 6 months of age; 35 2-9 years old"/>
    <s v=""/>
    <s v=""/>
    <s v=""/>
    <s v=""/>
    <s v=""/>
    <s v="Yes"/>
    <s v="Yes"/>
    <s v="Yes"/>
    <s v="Yes"/>
    <s v="Yes"/>
    <s v=""/>
    <s v=""/>
    <s v=""/>
    <s v=""/>
    <s v=""/>
    <s v=""/>
    <s v=""/>
    <m/>
  </r>
  <r>
    <s v="Care of critically ill pregnant patients with coronavirus disease 2019: a case series"/>
    <s v="None available"/>
    <d v="2020-05-03T00:00:00"/>
    <d v="2020-06-09T00:00:00"/>
    <s v="https://www.ajog.org/article/S0002-9378(20)30515-9/fulltext"/>
    <s v="https://www.ajog.org/article/S0002-9378(20)30515-9/fulltext"/>
    <x v="3"/>
    <x v="0"/>
    <s v="Hirshberg A., Kern-Goldberger A.R., Levine L.D., Pierce-Williams R., Short W.R., Parry S., Berghella V., Triebwasser J.E., Srinivas S.K."/>
    <s v="AJOG"/>
    <n v="2020"/>
    <s v="Peer-reviewed"/>
    <s v="10.1016/j.ajog.2020.04.029"/>
    <s v="English"/>
    <s v="Yes"/>
    <s v=""/>
    <s v=""/>
    <s v=""/>
    <x v="0"/>
    <n v="5"/>
    <s v="Yes"/>
    <s v="Yes"/>
    <s v="Yes"/>
    <s v="Yes"/>
    <s v="Yes"/>
    <s v=""/>
    <s v=""/>
    <s v=""/>
    <s v=""/>
    <s v=""/>
    <s v=""/>
    <s v=""/>
    <s v=""/>
    <s v=""/>
    <s v=""/>
    <s v=""/>
    <s v=""/>
    <m/>
  </r>
  <r>
    <s v="Back to school and COVID-19: It is urgent to control our fears and move forward for the good of children"/>
    <s v="None available"/>
    <d v="2020-05-30T00:00:00"/>
    <d v="2020-06-09T00:00:00"/>
    <s v="https://www.ncbi.nlm.nih.gov/pmc/articles/PMC7260493/"/>
    <s v="https://www.ncbi.nlm.nih.gov/pmc/articles/PMC7260493/"/>
    <x v="27"/>
    <x v="4"/>
    <s v="Delacourt C., Gras-Le Guen C., Gonzales E."/>
    <s v="J Pediatr Pueric"/>
    <n v="2020"/>
    <s v="Peer-reviewed"/>
    <s v="10.1016/j.jpp.2020.05.001"/>
    <s v="French"/>
    <s v=""/>
    <s v="Yes"/>
    <s v=""/>
    <s v=""/>
    <x v="0"/>
    <s v=""/>
    <s v=""/>
    <s v=""/>
    <s v=""/>
    <s v=""/>
    <s v=""/>
    <s v=""/>
    <s v=""/>
    <s v=""/>
    <s v=""/>
    <s v=""/>
    <s v=""/>
    <s v=""/>
    <s v=""/>
    <s v=""/>
    <s v=""/>
    <s v=""/>
    <s v=""/>
    <m/>
  </r>
  <r>
    <s v="Asthma and COVID-19 in children - a systematic review and call for data"/>
    <s v="Rationale: Whether asthma constitutes a risk factor for COVID-19 is unclear._x000a__x000a_Methods: We performed a systematic literature search in three stages: First, we reviewed PubMed, EMBASE and CINone availableHL for systematic reviews of SARS-CoC-2 and COVID-19 in pediatric populations, and reviewed their primary articles; next, we searched PubMed for studies on COVID-19 or SARS-CoV-2 and asthma/wheeze, and evaluated whether the resulting studies included pediatric populations; lastly, we repeated the second search in BioRxiv.org and MedRxiv.org to find pre-prints that may have information on pediatric asthma._x000a__x000a_Results: In the first search, eight systematic reviews were found, of which five were done in pediatric population; after reviewing 67 primary studies we found no data on pediatric asthma as a comorbidity for COVID-19. In the second search, we found 25 results in PubMed, of which five reported asthma in adults, but none included data on children. In the third search, 14 pre-prints in MedRxiv were identified with data on asthma, but again none with pediatric data. We found only one report by the U.S. CDC stating that 40/345 (~11.5%) children with data on chronic conditions had &quot;chronic lung diseases including asthma&quot;._x000a__x000a_Conclusion: There is scarcely any data on whether childhood asthma (or other pediatric respiratory diseases) constitute risk factors for SARS-CoV-2 infection or COVID-19 severity. Studies are needed that go beyond counting the number of cases in the pediatric age range."/>
    <d v="2020-05-08T00:00:00"/>
    <d v="2020-06-09T00:00:00"/>
    <s v="https://doi.org/10.1101/2020.05.04.20090845"/>
    <s v="https://doi.org/10.1101/2020.05.04.20090845"/>
    <x v="1"/>
    <x v="1"/>
    <s v="Castro-Rodriguez JA, Forno E."/>
    <s v="medRxiv"/>
    <n v="2020"/>
    <s v="Peer-reviewed"/>
    <s v="10.1101/2020.05.04.20090845"/>
    <m/>
    <s v=""/>
    <s v="Yes"/>
    <s v=""/>
    <s v=""/>
    <x v="1"/>
    <s v=""/>
    <s v=""/>
    <s v=""/>
    <s v=""/>
    <s v=""/>
    <s v=""/>
    <s v=""/>
    <s v=""/>
    <s v=""/>
    <s v=""/>
    <s v=""/>
    <s v=""/>
    <s v=""/>
    <s v=""/>
    <s v=""/>
    <s v=""/>
    <s v=""/>
    <s v=""/>
    <m/>
  </r>
  <r>
    <s v="Anesthetic management for cesarean birth in pregnancy with the novel coronavirus (COVID-19)"/>
    <s v="None Available"/>
    <d v="2020-05-27T00:00:00"/>
    <d v="2020-06-03T00:00:00"/>
    <s v="https://doi.org/10.1016/j.jclinane.2020.109921"/>
    <s v="https://doi.org/10.1016/j.jclinane.2020.109921"/>
    <x v="24"/>
    <x v="0"/>
    <s v="Yilmaz R, KiliÃ§ F, Arican Åž, HacibeyoÄŸlu G, SÃ¼slÃ¼ H, Koyuncu M, Tuncer Uzun S."/>
    <s v="J Clin Anesth"/>
    <n v="2020"/>
    <s v="Peer-reviewed"/>
    <s v="10.1016/j.jclinane.2020.109921"/>
    <m/>
    <s v="Yes"/>
    <s v=""/>
    <s v=""/>
    <s v=""/>
    <x v="2"/>
    <s v=""/>
    <s v="Yes"/>
    <s v=""/>
    <s v=""/>
    <s v=""/>
    <s v="Yes"/>
    <s v=""/>
    <s v=""/>
    <s v=""/>
    <s v=""/>
    <s v=""/>
    <s v=""/>
    <s v=""/>
    <s v=""/>
    <s v=""/>
    <s v=""/>
    <s v=""/>
    <s v=""/>
    <m/>
  </r>
  <r>
    <s v="Analysis and suggestions for the preview and triage screening of children with suspected COVID-19 outside the epidemic area of Hubei Province"/>
    <s v="Background: Since December 2019, a number of patients infected with COVID-19 (SARS-CoV-2) have been identified in Wuhan, Hubei, China. As the epidemic has spread, similar cases have also been found in other parts of mainland China and abroad. The main reason for this spread is the highly contagious nature of the virus and the fact that children can also become infected during its incubation period. This has made the virus a substantial challenge for the outpatient triage staff of children’s hospitals outside the epidemic area of the Hubei Province. It is very important for the preview and triage personnel to accurately grasp the epidemiology of the virus and identify children’s symptoms in the fever clinic._x000a__x000a_Methods: We performed an analysis of our early preview and triage of suspected COVID-19 in 36 children presenting at fever clinics. Two specialists either excluded suspected cases or referred cases to the isolation ward for new nucleic acid testing._x000a__x000a_Results: All 14 children who were transferred to the isolation ward had a fever, and 71.43% of them had a cough. Their nucleic acid testing results were negative. The suspected cases and excluded suspected cases had similar epidemiology history as well as complete blood count results. With reference to the diagnostic criteria in existing pediatric guidelines, we have further improved the triage screening questionnaire for children with fever in our hospital._x000a__x000a_Conclusions: According to the situation in our city and hospital, an evaluation questionnaire that is suitable for use with children in our hospital has been formulated to achieve the goals of early detection, isolation, diagnosis, and treatment. We provided an important basis for the next step in developing accurate preview and triage screening standards and appropriate guidelines for pediatric patients."/>
    <s v="June 2020"/>
    <d v="2020-06-02T00:00:00"/>
    <s v="http://tp.amegroups.com/article/view/39212/30469"/>
    <s v="http://tp.amegroups.com/article/view/39212/30469"/>
    <x v="5"/>
    <x v="4"/>
    <s v="Zhang N, Deng Y, Li W, Liu J, Li H, Liu E, Zheng X."/>
    <s v="Transl Pediatr"/>
    <n v="2020"/>
    <s v="Peer-reviewed"/>
    <s v="10.21037/tp.2020.03.08"/>
    <m/>
    <s v=""/>
    <s v="Yes"/>
    <s v=""/>
    <s v="Yes"/>
    <x v="2"/>
    <n v="14"/>
    <s v=""/>
    <s v=""/>
    <s v=""/>
    <s v=""/>
    <s v=""/>
    <s v="Yes"/>
    <s v="Yes"/>
    <s v=""/>
    <s v=""/>
    <s v=""/>
    <s v=""/>
    <s v=""/>
    <s v=""/>
    <s v="Yes"/>
    <s v="Improved triage screening"/>
    <s v=""/>
    <s v=""/>
    <m/>
  </r>
  <r>
    <s v="An update on SARS-CoV-2/COVID-19 with particular reference to its clinical pathology, pathogenesis, immunopathology and mitigation strategies"/>
    <s v="Coronavirus Disease 2019 (COVID-19), emerged in early December 2019 in China and became a pandemic situation worldwide by its rapid spread to more than 200 countries or territories. Bats are considered as the reservoir host, and the search of a probable intermediate host is still going on. The severe form of the infection is associated with death is mainly reported in older and immune-compromised patients with pre-existing disease history. Death in severe cases is attributed to respiratory failure associated with hyperinflammation. Cytokine storm syndrome associated with inflammation in response to SARS-CoV-2 infection is considered as the leading cause of mortality in COVID-19 patients. COVID-19 patients have thus higher levels of many proinflammatory cytokines and chemokines. The blood laboratory profile of the COVID-19 patients exhibits lymphopenia, leukopenia, thrombocytopenia, and RNone availableaemia, along with increased levels of aspartate aminotransferase. SARS-CoV-2 infection in pregnant women does not lead to fetus mortality, unlike other zoonotic coronaviruses such as SARS-CoV and MERS-CoV, and there is, to date, no evidence of intrauterine transmission to neonates. Rapid diagnostics have been developed, and significant efforts are being made to develop effective vaccines and therapeutics. In the absence of any virus-specific therapy, internationally, health care authorities are recommending the adoption of effective community mitigation measures to counter and contain this pandemic virus. This paper is an overview of this virus and the disease with a particular focus on SARS-CoV-2/COVID-19 clinical pathology, pathogenesis, and immunopathology, along with recent research developments."/>
    <d v="2020-05-30T00:00:00"/>
    <d v="2020-06-02T00:00:00"/>
    <s v="https://www.sciencedirect.com/science/article/pii/S1477893920302349"/>
    <s v="https://www.sciencedirect.com/science/article/pii/S1477893920302349"/>
    <x v="31"/>
    <x v="1"/>
    <s v="Dhama K, Patel SK, Pathak M, Yatoo MI, Tiwari R, Malik YS, Singh R, Sah R, Rabaan AA, Bonilla-Aldana DK, Rodriguez-Morales AJ."/>
    <s v="Travel Med Infect Dis"/>
    <n v="2020"/>
    <s v="Peer-reviewed"/>
    <s v="10.1016/j.tmaid.2020.101755"/>
    <m/>
    <s v="Yes"/>
    <s v="Yes"/>
    <s v="Yes"/>
    <s v="Yes"/>
    <x v="1"/>
    <s v="No"/>
    <s v="Yes"/>
    <s v=""/>
    <s v=""/>
    <s v="Yes"/>
    <s v="Yes"/>
    <s v="Yes"/>
    <s v="Yes"/>
    <s v=""/>
    <s v=""/>
    <s v="Yes"/>
    <s v="Yes"/>
    <s v="Yes"/>
    <s v="Yes"/>
    <s v="Yes"/>
    <s v=""/>
    <s v=""/>
    <s v=""/>
    <m/>
  </r>
  <r>
    <s v="Age-related expression of SARS-CoV-2 priming protease TMPRSS2 in the developing lung"/>
    <s v="The emergence of the SARS-CoV-2 novel coronavirus has led to a global pandemic (COVID-19), with more than 5 million cases as of May 20201. Available data suggest that severe illness and death from COVID-19 are rare in the pediatric population2. Integrating single-cell RNone available sequencing of the developing mouse lung with temporally-resolved RNone available-in-situ hybridization (ISH) in mouse and human lung tissue, we found expression of SARS-CoV-2 Spike protein primer TMPRSS2 was highest in ciliated cells and type I alveolar epithelial cells (AT1) and increased with aging in mice and humans. SARS-CoV-2 RNone available colocalized with TMPRSS2 mRNone available in lung cells from a patient who died of SARS-CoV-2. Together, these data suggest developmental regulation of TMPRSS2 may underlie the relative protection of infants and children from severe respiratory illness."/>
    <d v="2020-05-23T00:00:00"/>
    <d v="2020-06-09T00:00:00"/>
    <s v="https://doi.org/10.1101/2020.05.22.111187"/>
    <s v="https://doi.org/10.1101/2020.05.22.111187"/>
    <x v="6"/>
    <x v="2"/>
    <s v="Schuler BA, Habermann AC, Plosa EJ, Taylor CJ, Jetter C, Kapp ME, Benjamin JT, Gulleman P, Nichols DS, Braunstein LZ, Koval M, Guttentag SH, Blackwell TS; Vanderbilt COVID-19 Consortium Cohort, Webber SA, Banovich NE, Kropski JA, Sucre JMS; HCA Lung Biological Network."/>
    <s v="bioRxiv"/>
    <n v="2020"/>
    <s v="Peer-reviewed"/>
    <s v="10.1101/2020.05.22.111187"/>
    <m/>
    <s v=""/>
    <s v="Yes"/>
    <s v=""/>
    <s v=""/>
    <x v="1"/>
    <s v=""/>
    <s v=""/>
    <s v=""/>
    <s v=""/>
    <s v=""/>
    <s v=""/>
    <s v=""/>
    <s v=""/>
    <s v=""/>
    <s v=""/>
    <s v=""/>
    <s v=""/>
    <s v=""/>
    <s v=""/>
    <s v=""/>
    <s v=""/>
    <s v=""/>
    <s v=""/>
    <m/>
  </r>
  <r>
    <s v="African American children are at higher risk for COVID-19 infection"/>
    <s v="Infection by severe acute respiratory syndrome coronavirus 2 (SARS‐CoV‐2), the viral etiology of the novel coronavirus disease 2019 (COVID‐19), was first reported in Wuhan, China in late 2019. Peculiarly, the virus has not caused significant impact on pediatric populations, unlike other coronaviruses (1). Children comprise only 1.7% of COVID‐19 positive cases in the United States (2). Furthermore, children are noted to have a milder disease course (3, 4). However, much is unknown about the age, gender and race risk factors of COVID‐19 among children. There has been recent evidence suggestive of higher rates of COVID‐19 and related fatality rates in African American adult communities around the United States(5). However, there is limited data, to our knowledge, whether any race or ethnicity group is at higher risk for COVID‐19 infection in children."/>
    <d v="2020-05-29T00:00:00"/>
    <d v="2020-05-30T00:00:00"/>
    <s v="https://onlinelibrary.wiley.com/doi/epdf/10.1111/pai.13298"/>
    <s v="https://onlinelibrary.wiley.com/doi/epdf/10.1111/pai.13298"/>
    <x v="3"/>
    <x v="4"/>
    <s v="Bandi S, Nevid MZ, Mahdavinia M."/>
    <s v="Pediatr Allergy Immunol"/>
    <n v="2020"/>
    <s v="Peer-reviewed"/>
    <s v="10.1111/pai.13298"/>
    <m/>
    <s v=""/>
    <s v="Yes"/>
    <s v=""/>
    <s v=""/>
    <x v="0"/>
    <n v="474"/>
    <s v=""/>
    <s v=""/>
    <s v=""/>
    <s v=""/>
    <s v=""/>
    <s v="Yes"/>
    <s v="Yes"/>
    <s v=""/>
    <s v="Yes"/>
    <s v=""/>
    <s v=""/>
    <s v=""/>
    <s v=""/>
    <s v=""/>
    <s v=""/>
    <s v=""/>
    <s v=""/>
    <m/>
  </r>
  <r>
    <s v="Acute myocardial injury: a novel clinical pattern in children with COVID-19"/>
    <s v="None available"/>
    <d v="2020-06-01T00:00:00"/>
    <d v="2020-06-05T00:00:00"/>
    <s v="https://www.thelancet.com/journals/lanchi/article/PIIS2352-4642(20)30168-1/fulltext"/>
    <s v="https://www.thelancet.com/journals/lanchi/article/PIIS2352-4642(20)30168-1/fulltext"/>
    <x v="25"/>
    <x v="0"/>
    <s v="Wolfler A, Mannarino S, Giacomet V, Camporesi A, Zuccotti G."/>
    <s v="Lancet Child Adolesc Health"/>
    <n v="2020"/>
    <s v="Peer-reviewed"/>
    <s v="10.1016/S2352-4642(20)30168-1"/>
    <s v="English"/>
    <s v=""/>
    <s v="Yes"/>
    <s v=""/>
    <s v=""/>
    <x v="0"/>
    <n v="9"/>
    <s v=""/>
    <s v=""/>
    <s v=""/>
    <s v=""/>
    <s v=""/>
    <s v=""/>
    <s v="Yes"/>
    <s v="Yes"/>
    <s v="Yes"/>
    <s v="Yes"/>
    <s v=""/>
    <s v=""/>
    <s v=""/>
    <s v=""/>
    <s v=""/>
    <s v=""/>
    <s v=""/>
    <m/>
  </r>
  <r>
    <s v="Access to primary healthcare during lockdown measures for COVID-19 in rural South Africa: a longitudinal cohort study"/>
    <s v="Objectives_x000a_Public health interventions designed to interrupt COVID-19 transmission could have deleterious impacts on primary healthcare access. We sought to identify whether implementation of the nationwide lockdown (shelter-in-place) order in South Africa affected ambulatory clinic visitation in rural Kwa-Zulu Natal (KZN)._x000a__x000a_Design_x000a_Prospective, longitudinal cohort study_x000a__x000a_Setting_x000a_Data were analyzed from the Africa Health Research Institute Health and Demographic Surveillance System, which includes prospective data capture of clinic visits at eleven primary healthcare clinics in northern KwaZulu-Natal_x000a__x000a_Participants_x000a_A total of 36,291 individuals made 55,545 clinic visits during the observation period._x000a__x000a_Exposure of Interest_x000a_We conducted an interrupted time series analysis with regression discontinuity methods to estimate changes in outpatient clinic visitation from 60 days before through 35 days after the lockdown period._x000a__x000a_Outcome Measures_x000a_Daily clinic visitation at ambulatory clinics. In stratified analyses we assessed visitation for the following sub-categories: child health, perinatal care and family planning, HIV services, non-communicable diseases, and by age and sex strata._x000a__x000a_Results_x000a_We found no change in total clinic visits/clinic/day from prior to and during the lockdown (−6.9 visits/clinic/day, 95%CI −17.4, 3.7) or trends in clinic visitation over time during the lockdown period (−0.2, 95%CI −3.4, 3.1). We did detect a reduction in child healthcare visits at the lockdown (−7.2 visits/clinic/day, 95%CI −9.2, −5.3), which was seen in both children &lt;1 and children 1–5. In contrast, we found a significant increase in HIV visits immediately after the lockdown (8.4 visits/clinic/day, 95%CI 2.4, 14.4). No other differences in clinic visitation were found for perinatal care and family planning, non-communicable diseases, or among adult men and women._x000a__x000a_Conclusions_x000a_In rural KZN, the ambulatory healthcare system was largely resilient during the national-wide lockdown order. A major exception was child healthcare visitation, which declined immediately after the lockdown but began to normalize in the weeks thereafter. Future work should explore efforts to decentralize chronic care for high-risk populations and whether catch-up vaccination programs might be required in the wake of these findings."/>
    <d v="2020-05-20T00:00:00"/>
    <d v="2020-06-09T00:00:00"/>
    <s v="https://www.ncbi.nlm.nih.gov/pmc/articles/PMC7273272/"/>
    <s v="https://www.ncbi.nlm.nih.gov/pmc/articles/PMC7273272/"/>
    <x v="32"/>
    <x v="7"/>
    <s v="Siedner MJ, Kraemer JD, Meyer MJ, Harling G, Mngomezulu T, Gabela P, Dlamini S, Gareta D, Majozi N, Ngwenya N, Reynolds Z, Seeley J, Wong E, Iwuji C, Shahmanesh M, Hanekom W, Herbst K."/>
    <s v="medRxiv"/>
    <n v="2020"/>
    <s v="Peer-reviewed"/>
    <s v="10.1101/2020.05.15.20103226"/>
    <s v="English"/>
    <s v=""/>
    <s v=""/>
    <s v=""/>
    <s v="Yes"/>
    <x v="2"/>
    <s v="36,291 individuals from 55,545 clinic visits"/>
    <s v=""/>
    <s v=""/>
    <s v=""/>
    <s v=""/>
    <s v=""/>
    <s v=""/>
    <s v=""/>
    <s v=""/>
    <s v=""/>
    <s v=""/>
    <s v=""/>
    <s v=""/>
    <s v="Yes"/>
    <s v="Yes"/>
    <s v=""/>
    <s v=""/>
    <s v=""/>
    <m/>
  </r>
  <r>
    <s v="A picture of the covid-19 impact on IVIRMA fertility treatment clinics in Spain and Italy"/>
    <s v="The emergence of the novel coronavirus infection that arose in Wuhan, China in December 2019 has resulted in an epidemic that has quickly expanded to become one of the most significant public health threats in recent times. Unfortunately, the disease has spread globally. On March 11th (2020) World Health Organization (WHO) declared Covid-19 a pandemic and has called governments to take urgent and aggressive action to change the course of the outbreak. Within the context of Assisted Reproduction, both reproductive medicine professionals and patients are also fighting against this unprecedented viral pandemic. In view of events, most of us had to make serious decisions, some of them with a lack of scientific evidence due to the circumstances and with the only objective of ensuring the safe care of our patients, reduce non-essential contacts and prevent possible maternal and fetal complications in future pregnancies. Pregnant women should not be considered at high risk for developing severe infection. Up to date, there are no reported deaths in pregnant women with Covid-19, while in the cases that have presented pneumonia because of Covid-19, the symptoms have been moderate and with a good prognosis in recovery"/>
    <d v="2020-04-25T00:00:00"/>
    <d v="2020-05-27T00:00:00"/>
    <s v="https://www.sciencedirect.com/science/article/pii/S1472648320302261"/>
    <s v="https://www.sciencedirect.com/science/article/pii/S1472648320302261"/>
    <x v="33"/>
    <x v="4"/>
    <s v="Requena A, Cruz M, Vergara V, Prados N, Galliano D, Pellicer A."/>
    <s v="Reprod Biomed Online"/>
    <n v="2020"/>
    <s v="Peer-reviewed"/>
    <s v="10.1016/j.rbmo.2020.04.015"/>
    <m/>
    <s v=""/>
    <s v=""/>
    <s v=""/>
    <s v="Yes"/>
    <x v="0"/>
    <s v="No"/>
    <s v=""/>
    <s v=""/>
    <s v=""/>
    <s v=""/>
    <s v=""/>
    <s v=""/>
    <s v=""/>
    <s v=""/>
    <s v=""/>
    <s v=""/>
    <s v=""/>
    <s v=""/>
    <s v="Yes"/>
    <s v=""/>
    <s v=""/>
    <s v=""/>
    <s v=""/>
    <m/>
  </r>
  <r>
    <s v="[Acute respiratory distress syndrome secondary to SARS-CoV-2 infection in an infant]"/>
    <s v="None available"/>
    <d v="2020-04-27T00:00:00"/>
    <d v="2020-05-31T00:00:00"/>
    <s v="https://www.ncbi.nlm.nih.gov/pmc/articles/PMC7183978/"/>
    <s v="https://www.ncbi.nlm.nih.gov/pmc/articles/PMC7183978/"/>
    <x v="34"/>
    <x v="0"/>
    <s v="Lahfaoui M, Azizi M, Elbakkaoui M, El Amrani R, Kamaoui I, Benhaddou H."/>
    <s v="Rev Mal Respir"/>
    <n v="2020"/>
    <s v="Peer-reviewed"/>
    <s v="10.1016/j.rmr.2020.04.009"/>
    <s v="French"/>
    <s v=""/>
    <s v="Yes"/>
    <s v=""/>
    <s v=""/>
    <x v="2"/>
    <n v="1"/>
    <s v=""/>
    <s v=""/>
    <s v=""/>
    <s v=""/>
    <s v=""/>
    <s v="Yes"/>
    <s v="Yes"/>
    <s v=""/>
    <s v=""/>
    <s v=""/>
    <s v=""/>
    <s v=""/>
    <s v=""/>
    <s v=""/>
    <s v=""/>
    <s v=""/>
    <s v=""/>
    <m/>
  </r>
  <r>
    <s v="SARS-COV-2 children transmission: the evidence is that today we do not have enough evidence"/>
    <s v="None available"/>
    <d v="2020-06-07T00:00:00"/>
    <d v="2020-06-08T00:00:00"/>
    <s v="https://onlinelibrary.wiley.com/doi/abs/10.1111/apa.15396"/>
    <s v="https://onlinelibrary.wiley.com/doi/abs/10.1111/apa.15396"/>
    <x v="21"/>
    <x v="4"/>
    <s v="GarcÃ­a-Salido A."/>
    <s v="Acta Paediatr"/>
    <n v="2020"/>
    <s v="Peer-reviewed"/>
    <s v="10.1111/apa.15396"/>
    <s v="English"/>
    <s v=""/>
    <s v="Yes"/>
    <s v=""/>
    <s v=""/>
    <x v="0"/>
    <s v="NA"/>
    <s v=""/>
    <s v=""/>
    <s v=""/>
    <s v=""/>
    <s v=""/>
    <s v=""/>
    <s v=""/>
    <s v=""/>
    <s v="Yes"/>
    <s v=""/>
    <s v=""/>
    <s v=""/>
    <s v=""/>
    <s v=""/>
    <s v=""/>
    <s v=""/>
    <m/>
    <m/>
  </r>
  <r>
    <s v="No current evidence supporting risk of using Ibuprofen in patients with COVID-19"/>
    <s v="None available"/>
    <d v="2020-06-07T00:00:00"/>
    <d v="2020-06-08T00:00:00"/>
    <s v="https://onlinelibrary.wiley.com/doi/abs/10.1111/ijcp.13576"/>
    <s v="https://onlinelibrary.wiley.com/doi/abs/10.1111/ijcp.13576"/>
    <x v="35"/>
    <x v="4"/>
    <s v="Martins-Filho PR, do Nascimento-JÃºnior EM, Santana Santos V."/>
    <s v="Int J Clin Pract"/>
    <n v="2020"/>
    <s v="Peer-reviewed"/>
    <s v="10.1111/ijcp.13576"/>
    <s v="English"/>
    <s v=""/>
    <s v="Yes"/>
    <s v=""/>
    <s v=""/>
    <x v="2"/>
    <s v="NA"/>
    <s v=""/>
    <s v=""/>
    <s v=""/>
    <s v=""/>
    <s v=""/>
    <s v=""/>
    <s v=""/>
    <s v=""/>
    <s v="Yes"/>
    <s v=""/>
    <s v=""/>
    <s v=""/>
    <s v=""/>
    <s v=""/>
    <s v=""/>
    <s v=""/>
    <m/>
    <m/>
  </r>
  <r>
    <s v="Gastrointestinal symptoms as a major presentation component of a novel multisystem inflammatory syndrome in children (MIS-C) that is related to COVID-19: a single center experience of 44 cases"/>
    <s v="None available"/>
    <d v="2020-06-03T00:00:00"/>
    <d v="2020-06-08T00:00:00"/>
    <s v="https://www.gastrojournal.org/article/S0016-5085(20)34753-3/fulltext"/>
    <s v="https://www.gastrojournal.org/article/S0016-5085(20)34753-3/fulltext"/>
    <x v="3"/>
    <x v="0"/>
    <s v="Miller J, Cantor A, Zachariah P, Ahn D, Martinez M, Margolis K."/>
    <s v="Gastroenterology"/>
    <n v="2020"/>
    <s v="Peer-reviewed"/>
    <s v="10.1053/j.gastro.2020.05.079"/>
    <s v="English"/>
    <s v=""/>
    <s v="Yes"/>
    <s v=""/>
    <s v=""/>
    <x v="0"/>
    <n v="44"/>
    <s v=""/>
    <s v=""/>
    <s v=""/>
    <s v=""/>
    <s v=""/>
    <s v="Yes"/>
    <s v="Yes"/>
    <s v="Yes"/>
    <s v="Yes"/>
    <s v="Yes"/>
    <s v=""/>
    <s v=""/>
    <s v=""/>
    <s v=""/>
    <s v=""/>
    <s v=""/>
    <m/>
    <m/>
  </r>
  <r>
    <s v="CLINICAL PROPERTIES AND DIAGNOSTIC METHODS OF COVID-19 INFECTION IN PREGNANCIES: META-ANALYSIS"/>
    <s v="We aimed to summarize reliable medical evidence by the meta-analysis of all published retrospective studies that examined data based on the detection of severe acute respiratory syndrome coronavirus 2 (SARS-CoV-2) by clinical symptoms, molecular (RT-PCR) diagnosis and characteristic CT imaging features in pregnant women. MEDLINE PubMed, SCOPUS, ISI Web of Science, Clinical Key, and CINone availableHL databases were used to select the studies. Then, 384 articles were received, including the studies until 01/MAY/2020. As a result of the full-text evaluation, 12 retrospective articles covering all the data related were selected. A total of 181 pregnant cases with SARS?CoV?2 infections were included in the meta-analysis within the scope of these articles. According to the results, the incidence of fever was 38.1% (95% CI: 14.2-65%), and cough was 22% (95% CI: 10.8-35.2%) among all clinical features of pregnant cases with SARS?CoV-2 infection. So, fever and cough are the most common symptoms in pregnant cases with SARS?CoV?2 infection, and 91.8% (95% CI: 76.7-99.9%) of RT-PCR results are positive. Moreover, abnormal CT incidence is 97.9% (95% CI: 94.2-99.9%) positive. No case was death. However, as this virus spreads globally, it should not be overlooked that the incidence will increase in pregnant women and may be in the risky group. RT-PCR and CT can be used together in an accurate and safe diagnosis. In conclusion, these findings will provide important guidance for current studies regarding the clinical features and correct detection of SARS?CoV?2 infection in pregnant women, as well as whether it will create emergency tables that will require the use of a viral drug."/>
    <d v="2020-06-06T00:00:00"/>
    <d v="2020-06-08T00:00:00"/>
    <s v="http://medrxiv.org/content/early/2020/06/07/2020.06.06.20123901.abstract"/>
    <s v="http://medrxiv.org/content/early/2020/06/07/2020.06.06.20123901.abstract"/>
    <x v="1"/>
    <x v="6"/>
    <s v="Uygun-Can, BA-B, Bilge"/>
    <s v="medRxiv"/>
    <s v="2020"/>
    <s v="Pre-print"/>
    <s v=""/>
    <s v="10.1101/2020.06.06.20123901"/>
    <s v="Yes"/>
    <s v=""/>
    <s v=""/>
    <s v=""/>
    <x v="1"/>
    <s v="81 pregnant cases with SARS‐CoV‐2 infections"/>
    <s v="Yes"/>
    <s v=""/>
    <s v=""/>
    <s v=""/>
    <s v=""/>
    <s v=""/>
    <s v=""/>
    <s v=""/>
    <s v=""/>
    <s v=""/>
    <s v=""/>
    <s v=""/>
    <s v=""/>
    <s v=""/>
    <s v=""/>
    <s v=""/>
    <m/>
    <m/>
  </r>
  <r>
    <s v="Children returning to schools following COVID-19: A balance of probabilities - Letter to the Editor"/>
    <s v="None available"/>
    <d v="2020-06-04T00:00:00"/>
    <d v="2020-06-08T00:00:00"/>
    <s v="https://www.ncbi.nlm.nih.gov/pmc/articles/PMC7270821/"/>
    <s v="https://www.ncbi.nlm.nih.gov/pmc/articles/PMC7270821/"/>
    <x v="10"/>
    <x v="4"/>
    <s v="Khattab N, Abbas A, Abbas AR, Memon SF."/>
    <s v="Int J Surg"/>
    <n v="2020"/>
    <s v="Peer-reviewed"/>
    <s v="10.1016/j.ijsu.2020.05.084"/>
    <s v="English"/>
    <s v=""/>
    <s v="Yes"/>
    <s v=""/>
    <s v=""/>
    <x v="0"/>
    <s v="NA"/>
    <s v=""/>
    <s v=""/>
    <s v=""/>
    <s v=""/>
    <s v=""/>
    <s v=""/>
    <s v=""/>
    <s v=""/>
    <s v="Yes"/>
    <s v=""/>
    <s v=""/>
    <s v=""/>
    <s v=""/>
    <s v=""/>
    <s v=""/>
    <s v=""/>
    <m/>
    <m/>
  </r>
  <r>
    <s v="Autoimmune and inflammatory diseases following COVID-19"/>
    <s v="Emerging reports show that severe acute respiratory syndrome coronavirus 2 (SARS-CoV-2) infection precedes the appearance of various autoimmune and autoinflammatory diseases, including paediatric inflammatory multisystemic syndrome (PIMS) or multisystem inflammatory syndrome in children (MIS-C), thus adding to the growing mystery of this virus and raising questions about the nature of its link with autoimmune and autoinflammatory sequelae."/>
    <d v="2020-06-04T00:00:00"/>
    <d v="2020-06-06T00:00:00"/>
    <s v="https://www.nature.com/articles/s41584-020-0448-7"/>
    <s v="https://www.nature.com/articles/s41584-020-0448-7"/>
    <x v="6"/>
    <x v="4"/>
    <s v="Galeotti C, Bayry J."/>
    <s v="Nat Rev Rheumatol"/>
    <n v="2020"/>
    <s v="Peer-reviewed"/>
    <s v="10.1038/s41584-020-0448-7"/>
    <s v="English"/>
    <s v=""/>
    <s v="Yes"/>
    <s v=""/>
    <s v=""/>
    <x v="1"/>
    <s v="NA"/>
    <s v=""/>
    <s v=""/>
    <s v=""/>
    <s v=""/>
    <s v=""/>
    <s v=""/>
    <s v="Yes"/>
    <s v=""/>
    <s v=""/>
    <s v=""/>
    <s v=""/>
    <s v=""/>
    <s v=""/>
    <s v=""/>
    <s v=""/>
    <s v=""/>
    <m/>
    <m/>
  </r>
  <r>
    <s v="A snapshot of the Covid-19 pandemic among pregnant women in France"/>
    <s v="Objective_x000a_To describe the course over time of severe acute respiratory syndrome coronavirus 2 (SARS-CoV-2) infection in French women from the beginning of the pandemic until mid-April, the risk profile of women with respiratory complications, and short-term pregnancy outcomes._x000a__x000a_Methods_x000a_We collected a case series of pregnant women with COVID-19 in a research network of 33 French maternity units between March 1 and April 14, 2020. All cases of SARS-CoV-2 infection confirmed by a positive result on real-time reverse transcriptase polymerase chain reaction tests of a nasal sample and/or diagnosed by a computed tomography chest scan were included and analyzed. The primary outcome measures were COVID-19 requiring oxygen (oxygen therapy or noninvasive ventilation) and critical COVID-19 (requiring invasive mechanical ventilation or extracorporeal membrane oxygenation, ECMO). Demographic data, baseline comorbidities, and pregnancy outcomes were also collected._x000a__x000a_Results_x000a_Active cases of COVID-19 increased exponentially during March 1–31, 2020; the numbers fell during April 1–14, after lockdown was imposed on March 17. The shape of the curve of active critical COVID-19 mirrored that of all active cases. By April 14, among the 617 pregnant women with COVID-19, 93 women (15.1 %; 95 %CI 12.3–18.1) had required oxygen therapy and 35 others (5.7 %; 95 %CI 4.0–7.8) had had a critical form of COVID-19. The severity of the disease was associated with age older than 35 years and obesity, as well as preexisting diabetes, previous preeclampsia, and gestational hypertension or preeclampsia. One woman with critical COVID-19 died (0.2 %; 95 %CI 0−0.9). Among the women who gave birth, rates of preterm birth in women with non-severe, oxygen-requiring, and critical COVID-19 were 13/123 (10.6 %), 14/29 (48.3 %), and 23/29 (79.3 %) before 37 weeks and 3/123 (2.4 %), 4/29 (13.8 %), and 14/29 (48.3 %) before 32 weeks, respectively. One neonate (0.5 %; 95 %CI 0.01–2.9) in the critical group died from prematurity._x000a__x000a_Conclusion_x000a_COVID-19 can be responsible for significant rates of severe acute, potentially deadly, respiratory distress syndromes. The most vulnerable pregnant women, those with comorbidities, may benefit particularly from prevention measures such as a lockdown._x000a__x000a_Keywords: COVID 19, Respiratory complications, Risk factors, Lockdown"/>
    <d v="2020-06-04T00:00:00"/>
    <d v="2020-06-08T00:00:00"/>
    <s v="https://www.ncbi.nlm.nih.gov/pmc/articles/PMC7270811/"/>
    <s v="https://www.ncbi.nlm.nih.gov/pmc/articles/PMC7270811/"/>
    <x v="27"/>
    <x v="0"/>
    <s v="Kayem G, Alessandrini V, Azria E, Blanc J, Bohec C, Bornes M, Bretelle F, Ceccaldi PF, Chalet Y, Chauleur C, Cordier AG, Deruelle P, DesbriÃ¨re R, Doret M, Dreyfus M, Driessen M, Fermaut M, Gallot D, GarabÃ©dian C, Huissoud C, Lecarpentier E, Luton D, Morel O, Perrotin F, Picone O, Rozenberg P, Schmitz T, Sentilhes L, Sroussi J, VayssiÃ¨re C, Verspyck E, Vivanti AJ, Winer N."/>
    <s v="J Gynecol Obstet Hum Reprod"/>
    <n v="2020"/>
    <s v="Peer-reviewed"/>
    <s v="10.1016/j.jogoh.2020.101826"/>
    <s v="English"/>
    <s v="Yes"/>
    <s v=""/>
    <s v=""/>
    <s v=""/>
    <x v="0"/>
    <n v="617"/>
    <s v="Yes"/>
    <s v="Yes"/>
    <s v="Yes"/>
    <s v="Yes"/>
    <s v="Yes"/>
    <s v=""/>
    <s v=""/>
    <s v=""/>
    <s v=""/>
    <s v=""/>
    <s v=""/>
    <s v=""/>
    <s v=""/>
    <s v=""/>
    <s v=""/>
    <s v=""/>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29C5BD6-3481-8544-88F2-0E2D10876527}"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A4:B45" firstHeaderRow="1" firstDataRow="1" firstDataCol="1"/>
  <pivotFields count="38">
    <pivotField showAll="0"/>
    <pivotField showAll="0"/>
    <pivotField showAll="0"/>
    <pivotField numFmtId="14" showAll="0"/>
    <pivotField showAll="0"/>
    <pivotField showAll="0"/>
    <pivotField axis="axisRow" dataField="1" showAll="0">
      <items count="38">
        <item m="1" x="36"/>
        <item x="5"/>
        <item x="27"/>
        <item x="25"/>
        <item x="1"/>
        <item x="6"/>
        <item x="24"/>
        <item x="10"/>
        <item x="3"/>
        <item x="9"/>
        <item x="21"/>
        <item x="8"/>
        <item x="35"/>
        <item x="4"/>
        <item x="34"/>
        <item x="31"/>
        <item x="17"/>
        <item x="26"/>
        <item x="18"/>
        <item x="30"/>
        <item x="19"/>
        <item x="14"/>
        <item x="33"/>
        <item x="12"/>
        <item x="22"/>
        <item x="2"/>
        <item x="13"/>
        <item x="0"/>
        <item x="7"/>
        <item x="11"/>
        <item x="15"/>
        <item x="16"/>
        <item x="20"/>
        <item x="23"/>
        <item x="28"/>
        <item x="29"/>
        <item x="32"/>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2"/>
        <item x="1"/>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8"/>
    <field x="6"/>
  </rowFields>
  <rowItems count="41">
    <i>
      <x/>
    </i>
    <i r="1">
      <x v="2"/>
    </i>
    <i r="1">
      <x v="3"/>
    </i>
    <i r="1">
      <x v="7"/>
    </i>
    <i r="1">
      <x v="8"/>
    </i>
    <i r="1">
      <x v="10"/>
    </i>
    <i r="1">
      <x v="11"/>
    </i>
    <i r="1">
      <x v="13"/>
    </i>
    <i r="1">
      <x v="16"/>
    </i>
    <i r="1">
      <x v="21"/>
    </i>
    <i r="1">
      <x v="22"/>
    </i>
    <i r="1">
      <x v="26"/>
    </i>
    <i r="1">
      <x v="27"/>
    </i>
    <i r="1">
      <x v="28"/>
    </i>
    <i r="1">
      <x v="29"/>
    </i>
    <i r="1">
      <x v="31"/>
    </i>
    <i r="1">
      <x v="32"/>
    </i>
    <i r="1">
      <x v="33"/>
    </i>
    <i r="1">
      <x v="35"/>
    </i>
    <i>
      <x v="1"/>
    </i>
    <i r="1">
      <x v="1"/>
    </i>
    <i r="1">
      <x v="4"/>
    </i>
    <i r="1">
      <x v="6"/>
    </i>
    <i r="1">
      <x v="9"/>
    </i>
    <i r="1">
      <x v="12"/>
    </i>
    <i r="1">
      <x v="14"/>
    </i>
    <i r="1">
      <x v="19"/>
    </i>
    <i r="1">
      <x v="23"/>
    </i>
    <i r="1">
      <x v="30"/>
    </i>
    <i r="1">
      <x v="34"/>
    </i>
    <i r="1">
      <x v="36"/>
    </i>
    <i>
      <x v="2"/>
    </i>
    <i r="1">
      <x v="4"/>
    </i>
    <i r="1">
      <x v="5"/>
    </i>
    <i r="1">
      <x v="15"/>
    </i>
    <i r="1">
      <x v="17"/>
    </i>
    <i r="1">
      <x v="18"/>
    </i>
    <i r="1">
      <x v="20"/>
    </i>
    <i r="1">
      <x v="24"/>
    </i>
    <i r="1">
      <x v="25"/>
    </i>
    <i t="grand">
      <x/>
    </i>
  </rowItems>
  <colItems count="1">
    <i/>
  </colItems>
  <dataFields count="1">
    <dataField name="Number of Articles" fld="6" subtotal="count" baseField="0" baseItem="0"/>
  </dataFields>
  <formats count="20">
    <format dxfId="96">
      <pivotArea field="18" type="button" dataOnly="0" labelOnly="1" outline="0" axis="axisRow" fieldPosition="0"/>
    </format>
    <format dxfId="95">
      <pivotArea dataOnly="0" outline="0" axis="axisValues" fieldPosition="0"/>
    </format>
    <format dxfId="94">
      <pivotArea type="all" dataOnly="0" outline="0" fieldPosition="0"/>
    </format>
    <format dxfId="93">
      <pivotArea outline="0" collapsedLevelsAreSubtotals="1" fieldPosition="0"/>
    </format>
    <format dxfId="92">
      <pivotArea field="18" type="button" dataOnly="0" labelOnly="1" outline="0" axis="axisRow" fieldPosition="0"/>
    </format>
    <format dxfId="91">
      <pivotArea dataOnly="0" labelOnly="1" fieldPosition="0">
        <references count="1">
          <reference field="18" count="0"/>
        </references>
      </pivotArea>
    </format>
    <format dxfId="90">
      <pivotArea dataOnly="0" labelOnly="1" grandRow="1" outline="0" fieldPosition="0"/>
    </format>
    <format dxfId="89">
      <pivotArea dataOnly="0" labelOnly="1" fieldPosition="0">
        <references count="2">
          <reference field="6" count="4">
            <x v="2"/>
            <x v="3"/>
            <x v="7"/>
            <x v="8"/>
          </reference>
          <reference field="18" count="1" selected="0">
            <x v="0"/>
          </reference>
        </references>
      </pivotArea>
    </format>
    <format dxfId="88">
      <pivotArea dataOnly="0" labelOnly="1" fieldPosition="0">
        <references count="2">
          <reference field="6" count="3">
            <x v="1"/>
            <x v="3"/>
            <x v="6"/>
          </reference>
          <reference field="18" count="1" selected="0">
            <x v="1"/>
          </reference>
        </references>
      </pivotArea>
    </format>
    <format dxfId="87">
      <pivotArea dataOnly="0" labelOnly="1" fieldPosition="0">
        <references count="2">
          <reference field="6" count="4">
            <x v="1"/>
            <x v="4"/>
            <x v="5"/>
            <x v="8"/>
          </reference>
          <reference field="18" count="1" selected="0">
            <x v="2"/>
          </reference>
        </references>
      </pivotArea>
    </format>
    <format dxfId="86">
      <pivotArea dataOnly="0" labelOnly="1" outline="0" axis="axisValues" fieldPosition="0"/>
    </format>
    <format dxfId="85">
      <pivotArea type="all" dataOnly="0" outline="0" fieldPosition="0"/>
    </format>
    <format dxfId="84">
      <pivotArea outline="0" collapsedLevelsAreSubtotals="1" fieldPosition="0"/>
    </format>
    <format dxfId="83">
      <pivotArea field="18" type="button" dataOnly="0" labelOnly="1" outline="0" axis="axisRow" fieldPosition="0"/>
    </format>
    <format dxfId="82">
      <pivotArea dataOnly="0" labelOnly="1" fieldPosition="0">
        <references count="1">
          <reference field="18" count="0"/>
        </references>
      </pivotArea>
    </format>
    <format dxfId="81">
      <pivotArea dataOnly="0" labelOnly="1" grandRow="1" outline="0" fieldPosition="0"/>
    </format>
    <format dxfId="80">
      <pivotArea dataOnly="0" labelOnly="1" fieldPosition="0">
        <references count="2">
          <reference field="6" count="4">
            <x v="2"/>
            <x v="3"/>
            <x v="7"/>
            <x v="8"/>
          </reference>
          <reference field="18" count="1" selected="0">
            <x v="0"/>
          </reference>
        </references>
      </pivotArea>
    </format>
    <format dxfId="79">
      <pivotArea dataOnly="0" labelOnly="1" fieldPosition="0">
        <references count="2">
          <reference field="6" count="3">
            <x v="1"/>
            <x v="3"/>
            <x v="6"/>
          </reference>
          <reference field="18" count="1" selected="0">
            <x v="1"/>
          </reference>
        </references>
      </pivotArea>
    </format>
    <format dxfId="78">
      <pivotArea dataOnly="0" labelOnly="1" fieldPosition="0">
        <references count="2">
          <reference field="6" count="4">
            <x v="1"/>
            <x v="4"/>
            <x v="5"/>
            <x v="8"/>
          </reference>
          <reference field="18" count="1" selected="0">
            <x v="2"/>
          </reference>
        </references>
      </pivotArea>
    </format>
    <format dxfId="77">
      <pivotArea dataOnly="0" labelOnly="1" outline="0" axis="axisValues" fieldPosition="0"/>
    </format>
  </formats>
  <chartFormats count="2">
    <chartFormat chart="3" format="2"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FB62A62-E1C6-464C-8452-6464C9C01445}"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D23:O25" firstHeaderRow="1" firstDataRow="2" firstDataCol="1"/>
  <pivotFields count="38">
    <pivotField showAll="0"/>
    <pivotField showAll="0"/>
    <pivotField showAll="0"/>
    <pivotField numFmtId="14" showAll="0"/>
    <pivotField showAll="0"/>
    <pivotField showAll="0"/>
    <pivotField showAll="0"/>
    <pivotField axis="axisCol" dataField="1" showAll="0">
      <items count="12">
        <item x="5"/>
        <item x="3"/>
        <item x="8"/>
        <item x="0"/>
        <item x="1"/>
        <item x="4"/>
        <item m="1" x="10"/>
        <item x="6"/>
        <item x="2"/>
        <item x="7"/>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11">
    <i>
      <x/>
    </i>
    <i>
      <x v="1"/>
    </i>
    <i>
      <x v="2"/>
    </i>
    <i>
      <x v="3"/>
    </i>
    <i>
      <x v="4"/>
    </i>
    <i>
      <x v="5"/>
    </i>
    <i>
      <x v="7"/>
    </i>
    <i>
      <x v="8"/>
    </i>
    <i>
      <x v="9"/>
    </i>
    <i>
      <x v="10"/>
    </i>
    <i t="grand">
      <x/>
    </i>
  </colItems>
  <dataFields count="1">
    <dataField name="Count of ARTICLE TYPE" fld="7" subtotal="count" showDataAs="percentOfTotal" baseField="7" baseItem="0" numFmtId="10"/>
  </dataFields>
  <formats count="17">
    <format dxfId="113">
      <pivotArea type="all" dataOnly="0" outline="0" fieldPosition="0"/>
    </format>
    <format dxfId="112">
      <pivotArea outline="0" collapsedLevelsAreSubtotals="1" fieldPosition="0"/>
    </format>
    <format dxfId="111">
      <pivotArea type="origin" dataOnly="0" labelOnly="1" outline="0" fieldPosition="0"/>
    </format>
    <format dxfId="110">
      <pivotArea field="7" type="button" dataOnly="0" labelOnly="1" outline="0" axis="axisCol" fieldPosition="0"/>
    </format>
    <format dxfId="109">
      <pivotArea type="topRight" dataOnly="0" labelOnly="1" outline="0" fieldPosition="0"/>
    </format>
    <format dxfId="108">
      <pivotArea dataOnly="0" labelOnly="1" grandRow="1" outline="0" fieldPosition="0"/>
    </format>
    <format dxfId="107">
      <pivotArea dataOnly="0" labelOnly="1" fieldPosition="0">
        <references count="1">
          <reference field="7" count="0"/>
        </references>
      </pivotArea>
    </format>
    <format dxfId="106">
      <pivotArea dataOnly="0" labelOnly="1" grandCol="1" outline="0" fieldPosition="0"/>
    </format>
    <format dxfId="105">
      <pivotArea type="all" dataOnly="0" outline="0" fieldPosition="0"/>
    </format>
    <format dxfId="104">
      <pivotArea outline="0" collapsedLevelsAreSubtotals="1" fieldPosition="0"/>
    </format>
    <format dxfId="103">
      <pivotArea type="origin" dataOnly="0" labelOnly="1" outline="0" fieldPosition="0"/>
    </format>
    <format dxfId="102">
      <pivotArea field="7" type="button" dataOnly="0" labelOnly="1" outline="0" axis="axisCol" fieldPosition="0"/>
    </format>
    <format dxfId="101">
      <pivotArea type="topRight" dataOnly="0" labelOnly="1" outline="0" fieldPosition="0"/>
    </format>
    <format dxfId="100">
      <pivotArea dataOnly="0" labelOnly="1" grandRow="1" outline="0" fieldPosition="0"/>
    </format>
    <format dxfId="99">
      <pivotArea dataOnly="0" labelOnly="1" fieldPosition="0">
        <references count="1">
          <reference field="7" count="0"/>
        </references>
      </pivotArea>
    </format>
    <format dxfId="98">
      <pivotArea dataOnly="0" labelOnly="1" grandCol="1" outline="0" fieldPosition="0"/>
    </format>
    <format dxfId="97">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F880D1-3206-41E1-8C0B-5C8E33A6344C}" name="Table2" displayName="Table2" ref="A1:AL142" totalsRowShown="0" headerRowDxfId="75" dataDxfId="73" headerRowBorderDxfId="74">
  <autoFilter ref="A1:AL142" xr:uid="{8580DD94-F44D-4C21-BD28-B882832EBF2C}"/>
  <sortState xmlns:xlrd2="http://schemas.microsoft.com/office/spreadsheetml/2017/richdata2" ref="A2:AL142">
    <sortCondition ref="D2"/>
  </sortState>
  <tableColumns count="38">
    <tableColumn id="1" xr3:uid="{18558CF8-01B3-490B-849F-FA7C24497FAE}" name="TITLE" dataDxfId="72"/>
    <tableColumn id="2" xr3:uid="{80286834-F1BA-4A36-94D4-0067814CA197}" name="ABSTRACT" dataDxfId="71"/>
    <tableColumn id="3" xr3:uid="{F4FFB40F-0D54-4D5D-8C67-B8CF39FCC3A8}" name="PUBLICATION DATE" dataDxfId="70"/>
    <tableColumn id="4" xr3:uid="{AE20D434-F9CD-4AE1-9E72-79FA255C75C2}" name="ADDED TO DATABASE" dataDxfId="69"/>
    <tableColumn id="39" xr3:uid="{089686AB-7440-4431-9D33-5B447C8A4D3F}" name="URL-not hyperlinked" dataDxfId="68"/>
    <tableColumn id="37" xr3:uid="{86D4A3DD-CC56-47DE-8FC8-904A8FE1CE99}" name="URL" dataDxfId="67" dataCellStyle="Hyperlink">
      <calculatedColumnFormula>HYPERLINK(Table2[[#This Row],[URL-not hyperlinked]])</calculatedColumnFormula>
    </tableColumn>
    <tableColumn id="6" xr3:uid="{31A5E4A9-2D55-4274-AA8F-3216940DCDDF}" name="COUNTRY" dataDxfId="66" dataCellStyle="Hyperlink"/>
    <tableColumn id="7" xr3:uid="{59CAFF29-B5AB-4E5A-8C4B-3B0DDD3937B8}" name="ARTICLE TYPE" dataDxfId="65" dataCellStyle="Hyperlink"/>
    <tableColumn id="8" xr3:uid="{6C398259-1A06-4BE4-86C0-0E2678B9105A}" name="AUTHORS" dataDxfId="64"/>
    <tableColumn id="9" xr3:uid="{A5F304EA-2F36-4217-B51B-E39526C9972A}" name="JOURNAL" dataDxfId="63"/>
    <tableColumn id="10" xr3:uid="{4053F422-CEE6-4FDE-9DA6-223ED52A1C08}" name="PUBLICATION YEAR" dataDxfId="62"/>
    <tableColumn id="11" xr3:uid="{2DD3DA5D-5E64-413D-86DE-428D00C78433}" name=" TYPE" dataDxfId="61" dataCellStyle="Hyperlink"/>
    <tableColumn id="13" xr3:uid="{952E5EEB-B444-4F98-B9D5-08891E3E0B11}" name="DOI" dataDxfId="60"/>
    <tableColumn id="12" xr3:uid="{552B60E1-24C1-46BD-9CD6-7AF0E0809FA1}" name="LANGUAGE _x000a_(IF NON-ENG)" dataDxfId="59" dataCellStyle="Hyperlink"/>
    <tableColumn id="14" xr3:uid="{3BFD48CE-BE7E-43C8-A808-77E6FCB91AD7}" name="PREG/NEO" dataDxfId="58"/>
    <tableColumn id="15" xr3:uid="{5338D6CE-5BC0-41F6-8EED-56A076B9728C}" name="CU5" dataDxfId="57"/>
    <tableColumn id="16" xr3:uid="{D7C5ACB0-7783-4265-A87C-85FA71A68AD5}" name="MTCT" dataDxfId="56"/>
    <tableColumn id="17" xr3:uid="{87B8D514-5115-4668-A2A6-DA2E1F30A874}" name="MNCH IMPACT" dataDxfId="55"/>
    <tableColumn id="18" xr3:uid="{3DCD1F21-2F77-48F2-9C15-3EC800B5361A}" name="LMIC" dataDxfId="54"/>
    <tableColumn id="19" xr3:uid="{55FCF5BB-D48C-4932-8275-D32B7050AF3E}" name="STUDY SIZE" dataDxfId="53"/>
    <tableColumn id="20" xr3:uid="{32320D1C-44D0-4D6C-9951-843E57564358}" name="PREG/NEO - CLINICAL PRESENTATION" dataDxfId="52"/>
    <tableColumn id="21" xr3:uid="{81EB82F5-1D7B-484A-9776-D3357884AC8B}" name="PREG/NEO - BURDEN" dataDxfId="51"/>
    <tableColumn id="22" xr3:uid="{FEFD24EB-1C2C-467D-BB05-44F747B73399}" name="PREG/NEO - RISK FACTOR" dataDxfId="50"/>
    <tableColumn id="23" xr3:uid="{7737D24C-56BF-4CF2-A864-F75610B8EFF8}" name="PREG/NEO - ADVERSE OUTCOMES" dataDxfId="49"/>
    <tableColumn id="24" xr3:uid="{673B11C5-F061-4B7A-9E25-9709F18B682F}" name="PREG/NEO - TREATMENT/ VACCINES" dataDxfId="48"/>
    <tableColumn id="25" xr3:uid="{2C43626A-D4E4-4F5C-9B05-739CFA35CD49}" name="CU5 - INFANTS" dataDxfId="47"/>
    <tableColumn id="26" xr3:uid="{E39F645D-4058-4F56-A2E6-27ADDE85061A}" name="CU5 - CLINICAL PRESENTATION" dataDxfId="46"/>
    <tableColumn id="27" xr3:uid="{5AC0FE53-D6EA-4B79-B80D-2B35B5F71FE3}" name="CU5 - BURDEN" dataDxfId="45"/>
    <tableColumn id="28" xr3:uid="{B3243292-03A9-4C23-9B20-6A777C5695AC}" name="CU5 - RISK FACTORS" dataDxfId="44"/>
    <tableColumn id="29" xr3:uid="{7DA58846-F233-4477-9F72-B9185D3DC259}" name="CU5 - TREATMENT/ VACCINES" dataDxfId="43"/>
    <tableColumn id="30" xr3:uid="{67A92706-5C8D-4DBE-8C39-DCC93081D76E}" name="MTCT -  RISK" dataDxfId="42"/>
    <tableColumn id="31" xr3:uid="{86032D7C-5A95-4B42-8A52-459DE8921AAA}" name="MTCT - ANTIBODIES" dataDxfId="41"/>
    <tableColumn id="32" xr3:uid="{C175988A-7664-48E6-AEE4-EDF1E0716B88}" name="MNCH IMPACT - PROG PREG/NEO" dataDxfId="40"/>
    <tableColumn id="33" xr3:uid="{C72FC178-5AE1-4850-AF54-AA0B6E5755D1}" name="MNCH IMPACT - PROG CU5" dataDxfId="39"/>
    <tableColumn id="34" xr3:uid="{81BFF06C-A12F-49B1-B63F-CFBA8BE63127}" name="INTERVENTION NOTES" dataDxfId="38"/>
    <tableColumn id="35" xr3:uid="{98D75127-45F0-4A78-A330-E476E5BDEDAF}" name="MODEL NOTES" dataDxfId="37"/>
    <tableColumn id="5" xr3:uid="{72F19FC0-9532-40B0-9CDD-2418D41A412A}" name="SPECIAL INTEREST AREA" dataDxfId="36"/>
    <tableColumn id="36" xr3:uid="{D405314B-608B-0B4C-907E-0D174B9B6454}" name="BACKLOG" dataDxfId="3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1010AE-82B0-4708-9929-53D05270A734}" name="Table22" displayName="Table22" ref="A1:AD9" totalsRowShown="0" headerRowDxfId="32" dataDxfId="30" headerRowBorderDxfId="31">
  <autoFilter ref="A1:AD9" xr:uid="{8580DD94-F44D-4C21-BD28-B882832EBF2C}"/>
  <tableColumns count="30">
    <tableColumn id="1" xr3:uid="{7DA6AB98-9AA9-4264-B64C-9D8B590C2735}" name="TITLE" dataDxfId="29"/>
    <tableColumn id="2" xr3:uid="{055ED5B4-BE57-41B4-AF37-B0272F599E0E}" name="ABSTRACT" dataDxfId="28"/>
    <tableColumn id="3" xr3:uid="{38CB7D75-F8BC-43F8-9FA4-C02F6E38477B}" name="PUBLICATION DATE" dataDxfId="27"/>
    <tableColumn id="4" xr3:uid="{B1F3A0C9-0AB7-4B18-95E7-FE948FCACBA4}" name="ADDED TO DATABASE" dataDxfId="26"/>
    <tableColumn id="39" xr3:uid="{8A10EB95-F5CF-4346-AD0A-55664FAB1C9F}" name="URL-not hyperlinked" dataDxfId="25"/>
    <tableColumn id="37" xr3:uid="{8A872956-B2CA-4B1B-BC77-1AAA4C6613F4}" name="URL" dataDxfId="24" dataCellStyle="Hyperlink">
      <calculatedColumnFormula>HYPERLINK(Table22[[#This Row],[URL-not hyperlinked]])</calculatedColumnFormula>
    </tableColumn>
    <tableColumn id="6" xr3:uid="{60DEA4D9-3A69-43BC-A956-47CDBB92352C}" name="COUNTRY" dataDxfId="23" dataCellStyle="Hyperlink"/>
    <tableColumn id="7" xr3:uid="{62726541-0347-4DC5-9708-4CCAB009C85F}" name="ARTICLE TYPE" dataDxfId="22" dataCellStyle="Hyperlink"/>
    <tableColumn id="8" xr3:uid="{177FEF8F-7F9F-4BE9-869E-D3D8C5AF9798}" name="AUTHORS" dataDxfId="21"/>
    <tableColumn id="9" xr3:uid="{6E0BB3E5-BA42-4013-B118-EEB89C9F3CB8}" name="JOURNAL" dataDxfId="20"/>
    <tableColumn id="10" xr3:uid="{2E1E45EB-8F80-43E7-B71F-6ACAB87D0E8F}" name="PUBLICATION YEAR" dataDxfId="19"/>
    <tableColumn id="11" xr3:uid="{09EAF924-F538-425D-B4B2-DE12B913A4AF}" name=" TYPE" dataDxfId="18" dataCellStyle="Hyperlink"/>
    <tableColumn id="13" xr3:uid="{2E76638D-4170-4EFC-8530-D000E21283B0}" name="DOI" dataDxfId="17"/>
    <tableColumn id="12" xr3:uid="{9C37DEE6-12C9-429D-A1AD-09B08B658E07}" name="LANGUAGE _x000a_(IF NON-ENG)" dataDxfId="16" dataCellStyle="Hyperlink"/>
    <tableColumn id="14" xr3:uid="{45C85BF1-6782-425E-86E0-02D6ECC6C496}" name="PREG/NEO" dataDxfId="15"/>
    <tableColumn id="15" xr3:uid="{9FACECBB-B773-44AE-BB63-BC5CCBD9B94C}" name="CU5" dataDxfId="14"/>
    <tableColumn id="16" xr3:uid="{C78EFD0C-B380-4577-B8A4-B2D000B6A31E}" name="MTCT" dataDxfId="13"/>
    <tableColumn id="17" xr3:uid="{953387FE-633D-4431-BFF3-B765FD9A8A83}" name="MNCH IMPACT" dataDxfId="12"/>
    <tableColumn id="18" xr3:uid="{ABC82954-39ED-4622-A4A5-3FDEF82B461D}" name="LMIC" dataDxfId="11"/>
    <tableColumn id="19" xr3:uid="{3E8E1EB5-166A-445D-85E5-B4EDBBA8AF48}" name="STUDY SIZE" dataDxfId="10"/>
    <tableColumn id="20" xr3:uid="{A9D20751-0EEB-4D42-B412-3564E6027E02}" name="PREG/NEO - CLINICAL PRESENTATION" dataDxfId="9"/>
    <tableColumn id="21" xr3:uid="{FF710632-5675-44A3-8090-2008F4C3633B}" name="PREG/NEO - BURDEN" dataDxfId="8"/>
    <tableColumn id="22" xr3:uid="{FB3546DD-8682-4024-9F1C-07CF085A8DA2}" name="PREG/NEO - RISK FACTOR" dataDxfId="7"/>
    <tableColumn id="23" xr3:uid="{68C5BD59-8311-4A5D-AAF1-53258741A78E}" name="PREG/NEO - ADVERSE OUTCOMES" dataDxfId="6"/>
    <tableColumn id="24" xr3:uid="{C77B413D-472A-40A6-B470-6FFF5D03A4A6}" name="PREG/NEO - TREATMENT/ VACCINES" dataDxfId="5"/>
    <tableColumn id="30" xr3:uid="{BD9E4ED8-8B85-418B-82F2-3E753F92F3B0}" name="MTCT -  RISK" dataDxfId="4"/>
    <tableColumn id="31" xr3:uid="{623B3FB9-93F5-492D-89DD-A048E66D0628}" name="MTCT - ANTIBODIES" dataDxfId="3"/>
    <tableColumn id="32" xr3:uid="{D04BFAFF-9269-483F-969E-6BD3CF42B428}" name="MNCH IMPACT - PROG PREG/NEO" dataDxfId="2"/>
    <tableColumn id="5" xr3:uid="{9ACED636-6DA6-4ECA-A970-70CAF8B43E36}" name="SPECIAL INTEREST AREA" dataDxfId="1"/>
    <tableColumn id="36" xr3:uid="{20A84427-9BB6-4FA7-BBF6-F2048DD8CDAE}" name="BACKLOG"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wstartcenter.org/publication-digests/mnch-covid-research-diges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researchgate.net/publication/340864172_The_implications_of_COVID-19_for_the_children_of_Africa"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A1C4-2269-490F-A1BD-B838F082A5F7}">
  <dimension ref="A1:I129"/>
  <sheetViews>
    <sheetView showGridLines="0" tabSelected="1" zoomScale="90" zoomScaleNormal="90" workbookViewId="0">
      <selection activeCell="H19" sqref="H19"/>
    </sheetView>
  </sheetViews>
  <sheetFormatPr defaultColWidth="8.796875" defaultRowHeight="13.15" x14ac:dyDescent="0.45"/>
  <cols>
    <col min="1" max="1" width="24.796875" style="6" customWidth="1"/>
    <col min="2" max="2" width="104.33203125" style="6" customWidth="1"/>
    <col min="3" max="3" width="16.33203125" style="35" customWidth="1"/>
    <col min="4" max="4" width="8.796875" style="35"/>
    <col min="5" max="5" width="4.796875" style="35" customWidth="1"/>
    <col min="6" max="6" width="9" style="35" hidden="1" customWidth="1"/>
    <col min="7" max="16384" width="8.796875" style="35"/>
  </cols>
  <sheetData>
    <row r="1" spans="1:9" x14ac:dyDescent="0.45">
      <c r="A1" s="49"/>
      <c r="B1" s="49"/>
      <c r="C1" s="50"/>
      <c r="D1" s="50"/>
      <c r="E1" s="50"/>
      <c r="F1" s="41"/>
    </row>
    <row r="2" spans="1:9" x14ac:dyDescent="0.45">
      <c r="A2" s="49"/>
      <c r="B2" s="49"/>
      <c r="C2" s="50"/>
      <c r="D2" s="50"/>
      <c r="E2" s="50"/>
      <c r="F2" s="41"/>
    </row>
    <row r="3" spans="1:9" x14ac:dyDescent="0.45">
      <c r="A3" s="49"/>
      <c r="B3" s="49"/>
      <c r="C3" s="50"/>
      <c r="D3" s="50"/>
      <c r="E3" s="50"/>
      <c r="F3" s="41"/>
    </row>
    <row r="4" spans="1:9" x14ac:dyDescent="0.45">
      <c r="A4" s="143"/>
      <c r="B4" s="143"/>
      <c r="C4" s="143"/>
      <c r="D4" s="50"/>
      <c r="E4" s="50"/>
      <c r="F4" s="41"/>
    </row>
    <row r="5" spans="1:9" x14ac:dyDescent="0.45">
      <c r="A5" s="143"/>
      <c r="B5" s="143"/>
      <c r="C5" s="143"/>
      <c r="D5" s="50"/>
      <c r="E5" s="50"/>
      <c r="F5" s="41"/>
    </row>
    <row r="6" spans="1:9" x14ac:dyDescent="0.35">
      <c r="A6" s="143"/>
      <c r="B6" s="143"/>
      <c r="C6" s="143"/>
      <c r="D6" s="50"/>
      <c r="E6" s="50"/>
      <c r="F6" s="41"/>
      <c r="I6" s="51"/>
    </row>
    <row r="7" spans="1:9" x14ac:dyDescent="0.45">
      <c r="A7" s="143"/>
      <c r="B7" s="143"/>
      <c r="C7" s="143"/>
      <c r="D7" s="50"/>
      <c r="E7" s="50"/>
      <c r="F7" s="41"/>
    </row>
    <row r="8" spans="1:9" x14ac:dyDescent="0.45">
      <c r="A8" s="143"/>
      <c r="B8" s="143"/>
      <c r="C8" s="143"/>
      <c r="D8" s="50"/>
      <c r="E8" s="50"/>
      <c r="F8" s="41"/>
    </row>
    <row r="9" spans="1:9" x14ac:dyDescent="0.45">
      <c r="A9" s="52"/>
      <c r="B9" s="52"/>
      <c r="C9" s="52"/>
      <c r="D9" s="50"/>
      <c r="E9" s="50"/>
      <c r="F9" s="41"/>
    </row>
    <row r="10" spans="1:9" x14ac:dyDescent="0.45">
      <c r="A10" s="139" t="s">
        <v>0</v>
      </c>
      <c r="B10" s="142"/>
      <c r="C10" s="142"/>
      <c r="D10" s="142"/>
      <c r="E10" s="142"/>
      <c r="F10" s="41"/>
    </row>
    <row r="11" spans="1:9" x14ac:dyDescent="0.45">
      <c r="A11" s="138" t="s">
        <v>1</v>
      </c>
      <c r="B11" s="138"/>
      <c r="C11" s="138"/>
      <c r="D11" s="50"/>
      <c r="E11" s="50"/>
      <c r="F11" s="41"/>
    </row>
    <row r="12" spans="1:9" x14ac:dyDescent="0.45">
      <c r="A12" s="53"/>
      <c r="B12" s="53"/>
      <c r="C12" s="53"/>
      <c r="D12" s="50"/>
      <c r="E12" s="50"/>
      <c r="F12" s="41"/>
    </row>
    <row r="13" spans="1:9" ht="13.25" customHeight="1" x14ac:dyDescent="0.45">
      <c r="A13" s="139" t="s">
        <v>2647</v>
      </c>
      <c r="B13" s="139"/>
      <c r="C13" s="139"/>
      <c r="D13" s="50"/>
      <c r="E13" s="50"/>
      <c r="F13" s="41"/>
    </row>
    <row r="14" spans="1:9" ht="20.75" customHeight="1" x14ac:dyDescent="0.45">
      <c r="A14" s="139"/>
      <c r="B14" s="139"/>
      <c r="C14" s="139"/>
      <c r="D14" s="50"/>
      <c r="E14" s="50"/>
      <c r="F14" s="20"/>
    </row>
    <row r="15" spans="1:9" ht="28.25" customHeight="1" x14ac:dyDescent="0.45">
      <c r="A15" s="141" t="s">
        <v>217</v>
      </c>
      <c r="B15" s="141"/>
      <c r="C15" s="20"/>
      <c r="D15" s="65"/>
      <c r="E15" s="65"/>
      <c r="F15" s="20"/>
    </row>
    <row r="16" spans="1:9" s="69" customFormat="1" ht="32.25" customHeight="1" x14ac:dyDescent="0.45">
      <c r="A16" s="140" t="s">
        <v>216</v>
      </c>
      <c r="B16" s="140"/>
      <c r="C16" s="67"/>
      <c r="D16" s="68"/>
      <c r="E16" s="68"/>
      <c r="F16" s="68"/>
    </row>
    <row r="17" spans="1:6" ht="77" customHeight="1" x14ac:dyDescent="0.45">
      <c r="A17" s="30" t="s">
        <v>2</v>
      </c>
      <c r="B17" s="39" t="s">
        <v>3</v>
      </c>
      <c r="C17" s="48"/>
      <c r="D17" s="48"/>
      <c r="E17" s="48"/>
      <c r="F17" s="48"/>
    </row>
    <row r="18" spans="1:6" ht="47" customHeight="1" x14ac:dyDescent="0.45">
      <c r="A18" s="30" t="s">
        <v>4</v>
      </c>
      <c r="B18" s="39" t="s">
        <v>5</v>
      </c>
      <c r="C18" s="48"/>
    </row>
    <row r="19" spans="1:6" ht="47" customHeight="1" x14ac:dyDescent="0.45">
      <c r="A19" s="30" t="s">
        <v>6</v>
      </c>
      <c r="B19" s="39" t="s">
        <v>7</v>
      </c>
      <c r="C19" s="48"/>
    </row>
    <row r="20" spans="1:6" ht="47" customHeight="1" x14ac:dyDescent="0.45">
      <c r="A20" s="8" t="s">
        <v>8</v>
      </c>
      <c r="B20" s="7" t="s">
        <v>1361</v>
      </c>
      <c r="C20" s="48"/>
    </row>
    <row r="21" spans="1:6" ht="18" customHeight="1" x14ac:dyDescent="0.45">
      <c r="A21" s="8"/>
      <c r="B21" s="29"/>
    </row>
    <row r="22" spans="1:6" ht="13.5" x14ac:dyDescent="0.45">
      <c r="A22" s="135" t="s">
        <v>9</v>
      </c>
      <c r="B22" s="135"/>
    </row>
    <row r="23" spans="1:6" x14ac:dyDescent="0.45">
      <c r="A23" s="31" t="s">
        <v>10</v>
      </c>
      <c r="B23" s="42" t="s">
        <v>11</v>
      </c>
    </row>
    <row r="24" spans="1:6" x14ac:dyDescent="0.45">
      <c r="A24" s="24" t="s">
        <v>12</v>
      </c>
      <c r="B24" s="43" t="s">
        <v>13</v>
      </c>
    </row>
    <row r="25" spans="1:6" x14ac:dyDescent="0.45">
      <c r="A25" s="25" t="s">
        <v>14</v>
      </c>
      <c r="B25" s="43" t="s">
        <v>15</v>
      </c>
    </row>
    <row r="26" spans="1:6" x14ac:dyDescent="0.45">
      <c r="A26" s="25" t="s">
        <v>16</v>
      </c>
      <c r="B26" s="43" t="s">
        <v>17</v>
      </c>
    </row>
    <row r="27" spans="1:6" x14ac:dyDescent="0.45">
      <c r="A27" s="23" t="s">
        <v>18</v>
      </c>
      <c r="B27" s="43" t="s">
        <v>18</v>
      </c>
    </row>
    <row r="28" spans="1:6" ht="26.25" x14ac:dyDescent="0.45">
      <c r="A28" s="23" t="s">
        <v>19</v>
      </c>
      <c r="B28" s="43" t="s">
        <v>200</v>
      </c>
    </row>
    <row r="29" spans="1:6" ht="26.25" x14ac:dyDescent="0.45">
      <c r="A29" s="23" t="s">
        <v>20</v>
      </c>
      <c r="B29" s="40" t="s">
        <v>21</v>
      </c>
    </row>
    <row r="30" spans="1:6" x14ac:dyDescent="0.45">
      <c r="A30" s="23" t="s">
        <v>22</v>
      </c>
      <c r="B30" s="43" t="s">
        <v>23</v>
      </c>
    </row>
    <row r="31" spans="1:6" x14ac:dyDescent="0.45">
      <c r="A31" s="23" t="s">
        <v>24</v>
      </c>
      <c r="B31" s="44" t="s">
        <v>23</v>
      </c>
    </row>
    <row r="32" spans="1:6" x14ac:dyDescent="0.45">
      <c r="A32" s="23" t="s">
        <v>25</v>
      </c>
      <c r="B32" s="43" t="s">
        <v>23</v>
      </c>
    </row>
    <row r="33" spans="1:2" x14ac:dyDescent="0.45">
      <c r="A33" s="23" t="s">
        <v>26</v>
      </c>
      <c r="B33" s="43" t="s">
        <v>27</v>
      </c>
    </row>
    <row r="34" spans="1:2" ht="26.25" x14ac:dyDescent="0.45">
      <c r="A34" s="23" t="s">
        <v>29</v>
      </c>
      <c r="B34" s="43" t="s">
        <v>30</v>
      </c>
    </row>
    <row r="35" spans="1:2" x14ac:dyDescent="0.45">
      <c r="A35" s="23" t="s">
        <v>28</v>
      </c>
      <c r="B35" s="43" t="s">
        <v>23</v>
      </c>
    </row>
    <row r="36" spans="1:2" x14ac:dyDescent="0.45">
      <c r="A36" s="23" t="s">
        <v>31</v>
      </c>
      <c r="B36" s="2" t="s">
        <v>32</v>
      </c>
    </row>
    <row r="37" spans="1:2" x14ac:dyDescent="0.45">
      <c r="A37" s="23" t="s">
        <v>33</v>
      </c>
      <c r="B37" s="2" t="s">
        <v>34</v>
      </c>
    </row>
    <row r="38" spans="1:2" x14ac:dyDescent="0.45">
      <c r="A38" s="23" t="s">
        <v>35</v>
      </c>
      <c r="B38" s="2" t="s">
        <v>36</v>
      </c>
    </row>
    <row r="39" spans="1:2" x14ac:dyDescent="0.45">
      <c r="A39" s="23" t="s">
        <v>37</v>
      </c>
      <c r="B39" s="2" t="s">
        <v>38</v>
      </c>
    </row>
    <row r="40" spans="1:2" x14ac:dyDescent="0.45">
      <c r="A40" s="23" t="s">
        <v>39</v>
      </c>
      <c r="B40" s="43" t="s">
        <v>201</v>
      </c>
    </row>
    <row r="41" spans="1:2" x14ac:dyDescent="0.45">
      <c r="A41" s="47" t="s">
        <v>40</v>
      </c>
      <c r="B41" s="2" t="s">
        <v>41</v>
      </c>
    </row>
    <row r="42" spans="1:2" ht="13.5" x14ac:dyDescent="0.45">
      <c r="A42" s="136" t="s">
        <v>42</v>
      </c>
      <c r="B42" s="3" t="s">
        <v>43</v>
      </c>
    </row>
    <row r="43" spans="1:2" x14ac:dyDescent="0.45">
      <c r="A43" s="136"/>
      <c r="B43" s="45" t="s">
        <v>44</v>
      </c>
    </row>
    <row r="44" spans="1:2" ht="13.5" x14ac:dyDescent="0.45">
      <c r="A44" s="136" t="s">
        <v>45</v>
      </c>
      <c r="B44" s="4" t="s">
        <v>43</v>
      </c>
    </row>
    <row r="45" spans="1:2" ht="26.25" x14ac:dyDescent="0.45">
      <c r="A45" s="136"/>
      <c r="B45" s="46" t="s">
        <v>46</v>
      </c>
    </row>
    <row r="46" spans="1:2" ht="13.5" x14ac:dyDescent="0.45">
      <c r="A46" s="136" t="s">
        <v>47</v>
      </c>
      <c r="B46" s="3" t="s">
        <v>43</v>
      </c>
    </row>
    <row r="47" spans="1:2" ht="26.25" x14ac:dyDescent="0.45">
      <c r="A47" s="136"/>
      <c r="B47" s="45" t="s">
        <v>48</v>
      </c>
    </row>
    <row r="48" spans="1:2" ht="13.5" x14ac:dyDescent="0.45">
      <c r="A48" s="136" t="s">
        <v>49</v>
      </c>
      <c r="B48" s="3" t="s">
        <v>50</v>
      </c>
    </row>
    <row r="49" spans="1:2" x14ac:dyDescent="0.45">
      <c r="A49" s="136"/>
      <c r="B49" s="46" t="s">
        <v>51</v>
      </c>
    </row>
    <row r="50" spans="1:2" x14ac:dyDescent="0.45">
      <c r="A50" s="136"/>
      <c r="B50" s="45" t="s">
        <v>52</v>
      </c>
    </row>
    <row r="51" spans="1:2" ht="13.5" x14ac:dyDescent="0.45">
      <c r="A51" s="136" t="s">
        <v>53</v>
      </c>
      <c r="B51" s="3" t="s">
        <v>54</v>
      </c>
    </row>
    <row r="52" spans="1:2" x14ac:dyDescent="0.45">
      <c r="A52" s="136"/>
      <c r="B52" s="46" t="s">
        <v>55</v>
      </c>
    </row>
    <row r="53" spans="1:2" x14ac:dyDescent="0.45">
      <c r="A53" s="136"/>
      <c r="B53" s="45" t="s">
        <v>56</v>
      </c>
    </row>
    <row r="54" spans="1:2" ht="13.5" x14ac:dyDescent="0.45">
      <c r="A54" s="136" t="s">
        <v>57</v>
      </c>
      <c r="B54" s="3" t="s">
        <v>50</v>
      </c>
    </row>
    <row r="55" spans="1:2" x14ac:dyDescent="0.45">
      <c r="A55" s="136"/>
      <c r="B55" s="45" t="s">
        <v>58</v>
      </c>
    </row>
    <row r="56" spans="1:2" ht="13.5" x14ac:dyDescent="0.45">
      <c r="A56" s="136" t="s">
        <v>59</v>
      </c>
      <c r="B56" s="3" t="s">
        <v>60</v>
      </c>
    </row>
    <row r="57" spans="1:2" x14ac:dyDescent="0.45">
      <c r="A57" s="136"/>
      <c r="B57" s="45" t="s">
        <v>61</v>
      </c>
    </row>
    <row r="58" spans="1:2" ht="13.5" x14ac:dyDescent="0.45">
      <c r="A58" s="136" t="s">
        <v>62</v>
      </c>
      <c r="B58" s="3" t="s">
        <v>60</v>
      </c>
    </row>
    <row r="59" spans="1:2" x14ac:dyDescent="0.45">
      <c r="A59" s="136"/>
      <c r="B59" s="45" t="s">
        <v>63</v>
      </c>
    </row>
    <row r="60" spans="1:2" ht="13.5" x14ac:dyDescent="0.45">
      <c r="A60" s="136" t="s">
        <v>64</v>
      </c>
      <c r="B60" s="4" t="s">
        <v>50</v>
      </c>
    </row>
    <row r="61" spans="1:2" ht="26.25" x14ac:dyDescent="0.45">
      <c r="A61" s="136"/>
      <c r="B61" s="45" t="s">
        <v>65</v>
      </c>
    </row>
    <row r="62" spans="1:2" ht="13.5" x14ac:dyDescent="0.45">
      <c r="A62" s="136" t="s">
        <v>66</v>
      </c>
      <c r="B62" s="4" t="s">
        <v>60</v>
      </c>
    </row>
    <row r="63" spans="1:2" x14ac:dyDescent="0.45">
      <c r="A63" s="136"/>
      <c r="B63" s="46" t="s">
        <v>67</v>
      </c>
    </row>
    <row r="64" spans="1:2" x14ac:dyDescent="0.45">
      <c r="A64" s="136"/>
      <c r="B64" s="45" t="s">
        <v>68</v>
      </c>
    </row>
    <row r="65" spans="1:2" ht="13.5" x14ac:dyDescent="0.45">
      <c r="A65" s="136" t="s">
        <v>69</v>
      </c>
      <c r="B65" s="4" t="s">
        <v>60</v>
      </c>
    </row>
    <row r="66" spans="1:2" x14ac:dyDescent="0.45">
      <c r="A66" s="136"/>
      <c r="B66" s="45" t="s">
        <v>70</v>
      </c>
    </row>
    <row r="67" spans="1:2" ht="13.5" x14ac:dyDescent="0.45">
      <c r="A67" s="136" t="s">
        <v>71</v>
      </c>
      <c r="B67" s="4" t="s">
        <v>60</v>
      </c>
    </row>
    <row r="68" spans="1:2" x14ac:dyDescent="0.45">
      <c r="A68" s="136"/>
      <c r="B68" s="45" t="s">
        <v>72</v>
      </c>
    </row>
    <row r="69" spans="1:2" ht="13.5" x14ac:dyDescent="0.45">
      <c r="A69" s="136" t="s">
        <v>73</v>
      </c>
      <c r="B69" s="4" t="s">
        <v>60</v>
      </c>
    </row>
    <row r="70" spans="1:2" ht="26.25" x14ac:dyDescent="0.45">
      <c r="A70" s="136"/>
      <c r="B70" s="45" t="s">
        <v>74</v>
      </c>
    </row>
    <row r="71" spans="1:2" ht="13.5" x14ac:dyDescent="0.45">
      <c r="A71" s="137" t="s">
        <v>75</v>
      </c>
      <c r="B71" s="4" t="s">
        <v>60</v>
      </c>
    </row>
    <row r="72" spans="1:2" x14ac:dyDescent="0.45">
      <c r="A72" s="137"/>
      <c r="B72" s="45" t="s">
        <v>76</v>
      </c>
    </row>
    <row r="73" spans="1:2" x14ac:dyDescent="0.45">
      <c r="A73" s="47" t="s">
        <v>77</v>
      </c>
      <c r="B73" s="2" t="s">
        <v>78</v>
      </c>
    </row>
    <row r="74" spans="1:2" x14ac:dyDescent="0.45">
      <c r="A74" s="47" t="s">
        <v>79</v>
      </c>
      <c r="B74" s="2" t="s">
        <v>80</v>
      </c>
    </row>
    <row r="75" spans="1:2" ht="26.25" x14ac:dyDescent="0.45">
      <c r="A75" s="14" t="s">
        <v>81</v>
      </c>
      <c r="B75" s="5" t="s">
        <v>82</v>
      </c>
    </row>
    <row r="77" spans="1:2" ht="13.5" x14ac:dyDescent="0.45">
      <c r="A77" s="135" t="s">
        <v>83</v>
      </c>
      <c r="B77" s="135"/>
    </row>
    <row r="78" spans="1:2" x14ac:dyDescent="0.45">
      <c r="A78" s="23" t="s">
        <v>101</v>
      </c>
      <c r="B78" s="27" t="s">
        <v>102</v>
      </c>
    </row>
    <row r="79" spans="1:2" x14ac:dyDescent="0.45">
      <c r="A79" s="25" t="s">
        <v>1999</v>
      </c>
      <c r="B79" s="43" t="s">
        <v>2000</v>
      </c>
    </row>
    <row r="80" spans="1:2" ht="26.25" x14ac:dyDescent="0.45">
      <c r="A80" s="23" t="s">
        <v>84</v>
      </c>
      <c r="B80" s="43" t="s">
        <v>85</v>
      </c>
    </row>
    <row r="81" spans="1:2" x14ac:dyDescent="0.45">
      <c r="A81" s="23" t="s">
        <v>86</v>
      </c>
      <c r="B81" s="43" t="s">
        <v>87</v>
      </c>
    </row>
    <row r="82" spans="1:2" x14ac:dyDescent="0.45">
      <c r="A82" s="23" t="s">
        <v>88</v>
      </c>
      <c r="B82" s="43" t="s">
        <v>87</v>
      </c>
    </row>
    <row r="83" spans="1:2" x14ac:dyDescent="0.45">
      <c r="A83" s="23" t="s">
        <v>266</v>
      </c>
      <c r="B83" s="43" t="s">
        <v>87</v>
      </c>
    </row>
    <row r="84" spans="1:2" x14ac:dyDescent="0.45">
      <c r="A84" s="23" t="s">
        <v>267</v>
      </c>
      <c r="B84" s="43" t="s">
        <v>87</v>
      </c>
    </row>
    <row r="85" spans="1:2" x14ac:dyDescent="0.45">
      <c r="A85" s="25" t="s">
        <v>89</v>
      </c>
      <c r="B85" s="43" t="s">
        <v>90</v>
      </c>
    </row>
    <row r="86" spans="1:2" x14ac:dyDescent="0.45">
      <c r="A86" s="25" t="s">
        <v>91</v>
      </c>
      <c r="B86" s="43" t="s">
        <v>92</v>
      </c>
    </row>
    <row r="87" spans="1:2" x14ac:dyDescent="0.45">
      <c r="A87" s="25" t="s">
        <v>1142</v>
      </c>
      <c r="B87" s="43" t="s">
        <v>1143</v>
      </c>
    </row>
    <row r="88" spans="1:2" x14ac:dyDescent="0.45">
      <c r="A88" s="23" t="s">
        <v>18</v>
      </c>
      <c r="B88" s="43" t="s">
        <v>18</v>
      </c>
    </row>
    <row r="89" spans="1:2" x14ac:dyDescent="0.45">
      <c r="A89" s="23" t="s">
        <v>1144</v>
      </c>
      <c r="B89" s="43" t="s">
        <v>1145</v>
      </c>
    </row>
    <row r="90" spans="1:2" x14ac:dyDescent="0.45">
      <c r="A90" s="23" t="s">
        <v>19</v>
      </c>
      <c r="B90" s="43" t="s">
        <v>93</v>
      </c>
    </row>
    <row r="91" spans="1:2" x14ac:dyDescent="0.45">
      <c r="A91" s="23" t="s">
        <v>94</v>
      </c>
      <c r="B91" s="43" t="s">
        <v>87</v>
      </c>
    </row>
    <row r="92" spans="1:2" x14ac:dyDescent="0.45">
      <c r="A92" s="23" t="s">
        <v>95</v>
      </c>
      <c r="B92" s="43" t="s">
        <v>87</v>
      </c>
    </row>
    <row r="93" spans="1:2" x14ac:dyDescent="0.45">
      <c r="A93" s="23" t="s">
        <v>269</v>
      </c>
      <c r="B93" s="43" t="s">
        <v>87</v>
      </c>
    </row>
    <row r="94" spans="1:2" x14ac:dyDescent="0.45">
      <c r="A94" s="23" t="s">
        <v>1146</v>
      </c>
      <c r="B94" s="43" t="s">
        <v>87</v>
      </c>
    </row>
    <row r="95" spans="1:2" x14ac:dyDescent="0.45">
      <c r="A95" s="23" t="s">
        <v>1147</v>
      </c>
      <c r="B95" s="43" t="s">
        <v>87</v>
      </c>
    </row>
    <row r="96" spans="1:2" x14ac:dyDescent="0.45">
      <c r="A96" s="25" t="s">
        <v>96</v>
      </c>
      <c r="B96" s="43" t="s">
        <v>87</v>
      </c>
    </row>
    <row r="97" spans="1:2" x14ac:dyDescent="0.45">
      <c r="A97" s="25" t="s">
        <v>270</v>
      </c>
      <c r="B97" s="43" t="s">
        <v>1148</v>
      </c>
    </row>
    <row r="98" spans="1:2" x14ac:dyDescent="0.45">
      <c r="A98" s="25" t="s">
        <v>1149</v>
      </c>
      <c r="B98" s="43" t="s">
        <v>87</v>
      </c>
    </row>
    <row r="99" spans="1:2" x14ac:dyDescent="0.45">
      <c r="A99" s="23" t="s">
        <v>1150</v>
      </c>
      <c r="B99" s="43" t="s">
        <v>97</v>
      </c>
    </row>
    <row r="100" spans="1:2" x14ac:dyDescent="0.45">
      <c r="A100" s="23" t="s">
        <v>98</v>
      </c>
      <c r="B100" s="43" t="s">
        <v>99</v>
      </c>
    </row>
    <row r="101" spans="1:2" x14ac:dyDescent="0.45">
      <c r="A101" s="23" t="s">
        <v>100</v>
      </c>
      <c r="B101" s="43" t="s">
        <v>87</v>
      </c>
    </row>
    <row r="102" spans="1:2" x14ac:dyDescent="0.45">
      <c r="A102" s="35"/>
      <c r="B102" s="35"/>
    </row>
    <row r="103" spans="1:2" x14ac:dyDescent="0.45">
      <c r="A103" s="35"/>
      <c r="B103" s="35"/>
    </row>
    <row r="104" spans="1:2" x14ac:dyDescent="0.45">
      <c r="A104" s="35"/>
      <c r="B104" s="35"/>
    </row>
    <row r="105" spans="1:2" x14ac:dyDescent="0.45">
      <c r="A105" s="35"/>
      <c r="B105" s="35"/>
    </row>
    <row r="106" spans="1:2" x14ac:dyDescent="0.45">
      <c r="A106" s="35"/>
      <c r="B106" s="35"/>
    </row>
    <row r="107" spans="1:2" x14ac:dyDescent="0.45">
      <c r="A107" s="35"/>
      <c r="B107" s="35"/>
    </row>
    <row r="108" spans="1:2" x14ac:dyDescent="0.45">
      <c r="A108" s="35"/>
      <c r="B108" s="35"/>
    </row>
    <row r="109" spans="1:2" x14ac:dyDescent="0.45">
      <c r="A109" s="35"/>
      <c r="B109" s="35"/>
    </row>
    <row r="110" spans="1:2" x14ac:dyDescent="0.45">
      <c r="A110" s="35"/>
      <c r="B110" s="35"/>
    </row>
    <row r="111" spans="1:2" x14ac:dyDescent="0.45">
      <c r="A111" s="35"/>
      <c r="B111" s="35"/>
    </row>
    <row r="112" spans="1:2" x14ac:dyDescent="0.45">
      <c r="A112" s="35"/>
      <c r="B112" s="35"/>
    </row>
    <row r="113" spans="1:2" x14ac:dyDescent="0.45">
      <c r="A113" s="35"/>
      <c r="B113" s="35"/>
    </row>
    <row r="114" spans="1:2" x14ac:dyDescent="0.45">
      <c r="A114" s="35"/>
      <c r="B114" s="35"/>
    </row>
    <row r="115" spans="1:2" x14ac:dyDescent="0.45">
      <c r="A115" s="35"/>
      <c r="B115" s="35"/>
    </row>
    <row r="116" spans="1:2" x14ac:dyDescent="0.45">
      <c r="A116" s="35"/>
      <c r="B116" s="35"/>
    </row>
    <row r="117" spans="1:2" x14ac:dyDescent="0.45">
      <c r="A117" s="35"/>
      <c r="B117" s="35"/>
    </row>
    <row r="118" spans="1:2" x14ac:dyDescent="0.45">
      <c r="A118" s="35"/>
      <c r="B118" s="35"/>
    </row>
    <row r="119" spans="1:2" x14ac:dyDescent="0.45">
      <c r="A119" s="35"/>
      <c r="B119" s="35"/>
    </row>
    <row r="120" spans="1:2" x14ac:dyDescent="0.45">
      <c r="A120" s="35"/>
      <c r="B120" s="35"/>
    </row>
    <row r="121" spans="1:2" x14ac:dyDescent="0.45">
      <c r="A121" s="35"/>
      <c r="B121" s="35"/>
    </row>
    <row r="122" spans="1:2" x14ac:dyDescent="0.45">
      <c r="A122" s="35"/>
      <c r="B122" s="35"/>
    </row>
    <row r="123" spans="1:2" x14ac:dyDescent="0.45">
      <c r="A123" s="35"/>
      <c r="B123" s="35"/>
    </row>
    <row r="124" spans="1:2" x14ac:dyDescent="0.45">
      <c r="A124" s="35"/>
      <c r="B124" s="35"/>
    </row>
    <row r="125" spans="1:2" x14ac:dyDescent="0.45">
      <c r="A125" s="35"/>
      <c r="B125" s="35"/>
    </row>
    <row r="126" spans="1:2" x14ac:dyDescent="0.45">
      <c r="A126" s="35"/>
      <c r="B126" s="35"/>
    </row>
    <row r="127" spans="1:2" x14ac:dyDescent="0.45">
      <c r="A127" s="35"/>
      <c r="B127" s="35"/>
    </row>
    <row r="128" spans="1:2" x14ac:dyDescent="0.45">
      <c r="A128" s="35"/>
      <c r="B128" s="35"/>
    </row>
    <row r="129" spans="1:2" x14ac:dyDescent="0.45">
      <c r="A129" s="35"/>
      <c r="B129" s="35"/>
    </row>
  </sheetData>
  <mergeCells count="27">
    <mergeCell ref="A10:E10"/>
    <mergeCell ref="A4:C4"/>
    <mergeCell ref="A5:C5"/>
    <mergeCell ref="A6:C6"/>
    <mergeCell ref="A7:C7"/>
    <mergeCell ref="A8:C8"/>
    <mergeCell ref="A11:C11"/>
    <mergeCell ref="A14:C14"/>
    <mergeCell ref="A16:B16"/>
    <mergeCell ref="A62:A64"/>
    <mergeCell ref="A65:A66"/>
    <mergeCell ref="A22:B22"/>
    <mergeCell ref="A42:A43"/>
    <mergeCell ref="A44:A45"/>
    <mergeCell ref="A46:A47"/>
    <mergeCell ref="A48:A50"/>
    <mergeCell ref="A13:C13"/>
    <mergeCell ref="A15:B15"/>
    <mergeCell ref="A77:B77"/>
    <mergeCell ref="A67:A68"/>
    <mergeCell ref="A69:A70"/>
    <mergeCell ref="A71:A72"/>
    <mergeCell ref="A51:A53"/>
    <mergeCell ref="A54:A55"/>
    <mergeCell ref="A56:A57"/>
    <mergeCell ref="A58:A59"/>
    <mergeCell ref="A60:A61"/>
  </mergeCells>
  <conditionalFormatting sqref="A35:A40">
    <cfRule type="cellIs" dxfId="125" priority="25" operator="equal">
      <formula>"Exclude"</formula>
    </cfRule>
    <cfRule type="cellIs" dxfId="124" priority="26" operator="equal">
      <formula>"Include"</formula>
    </cfRule>
  </conditionalFormatting>
  <conditionalFormatting sqref="A23">
    <cfRule type="duplicateValues" dxfId="123" priority="24"/>
  </conditionalFormatting>
  <conditionalFormatting sqref="A27">
    <cfRule type="duplicateValues" dxfId="122" priority="23"/>
  </conditionalFormatting>
  <conditionalFormatting sqref="A85:A96">
    <cfRule type="cellIs" dxfId="121" priority="7" operator="equal">
      <formula>"Exclude"</formula>
    </cfRule>
    <cfRule type="cellIs" dxfId="120" priority="8" operator="equal">
      <formula>"Include"</formula>
    </cfRule>
  </conditionalFormatting>
  <conditionalFormatting sqref="A101">
    <cfRule type="cellIs" dxfId="119" priority="5" operator="equal">
      <formula>"Exclude"</formula>
    </cfRule>
    <cfRule type="cellIs" dxfId="118" priority="6" operator="equal">
      <formula>"Include"</formula>
    </cfRule>
  </conditionalFormatting>
  <conditionalFormatting sqref="A35">
    <cfRule type="cellIs" dxfId="117" priority="3" operator="equal">
      <formula>"Exclude"</formula>
    </cfRule>
    <cfRule type="cellIs" dxfId="116" priority="4" operator="equal">
      <formula>"Include"</formula>
    </cfRule>
  </conditionalFormatting>
  <conditionalFormatting sqref="A34">
    <cfRule type="cellIs" dxfId="115" priority="1" operator="equal">
      <formula>"Exclude"</formula>
    </cfRule>
    <cfRule type="cellIs" dxfId="114" priority="2" operator="equal">
      <formula>"Include"</formula>
    </cfRule>
  </conditionalFormatting>
  <hyperlinks>
    <hyperlink ref="A16" r:id="rId1" xr:uid="{055CD642-71C2-48C5-8E3F-C37E7925A729}"/>
  </hyperlinks>
  <pageMargins left="0.25" right="0.25"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E85E-6CAD-B64A-9D33-1DFD0FE25532}">
  <sheetPr>
    <tabColor rgb="FF27B67A"/>
  </sheetPr>
  <dimension ref="A1:O69"/>
  <sheetViews>
    <sheetView topLeftCell="B1" zoomScale="90" zoomScaleNormal="90" workbookViewId="0">
      <selection activeCell="B5" sqref="B5"/>
    </sheetView>
  </sheetViews>
  <sheetFormatPr defaultColWidth="10.796875" defaultRowHeight="13.15" x14ac:dyDescent="0.35"/>
  <cols>
    <col min="1" max="1" width="38" style="1" bestFit="1" customWidth="1"/>
    <col min="2" max="2" width="18.59765625" style="1" bestFit="1" customWidth="1"/>
    <col min="3" max="3" width="10.796875" style="1" customWidth="1"/>
    <col min="4" max="4" width="23.53125" style="1" bestFit="1" customWidth="1"/>
    <col min="5" max="5" width="17.6640625" style="1" bestFit="1" customWidth="1"/>
    <col min="6" max="6" width="12.59765625" style="1" bestFit="1" customWidth="1"/>
    <col min="7" max="7" width="20.86328125" style="1" bestFit="1" customWidth="1"/>
    <col min="8" max="8" width="17" style="1" bestFit="1" customWidth="1"/>
    <col min="9" max="9" width="7.9296875" style="1" bestFit="1" customWidth="1"/>
    <col min="10" max="10" width="31.1328125" style="1" bestFit="1" customWidth="1"/>
    <col min="11" max="11" width="13.796875" style="1" bestFit="1" customWidth="1"/>
    <col min="12" max="12" width="17.265625" style="1" bestFit="1" customWidth="1"/>
    <col min="13" max="13" width="16.33203125" style="1" bestFit="1" customWidth="1"/>
    <col min="14" max="14" width="16.86328125" style="1" bestFit="1" customWidth="1"/>
    <col min="15" max="15" width="12.06640625" style="1" bestFit="1" customWidth="1"/>
    <col min="16" max="16384" width="10.796875" style="1"/>
  </cols>
  <sheetData>
    <row r="1" spans="1:8" s="71" customFormat="1" ht="13.5" x14ac:dyDescent="0.35">
      <c r="A1" s="144" t="s">
        <v>225</v>
      </c>
      <c r="B1" s="144"/>
      <c r="C1" s="144"/>
    </row>
    <row r="2" spans="1:8" x14ac:dyDescent="0.35">
      <c r="C2" s="70"/>
      <c r="D2" s="70"/>
      <c r="E2" s="70"/>
      <c r="F2" s="70"/>
      <c r="G2" s="70"/>
      <c r="H2" s="70"/>
    </row>
    <row r="3" spans="1:8" ht="13.5" x14ac:dyDescent="0.35">
      <c r="A3" s="73" t="s">
        <v>224</v>
      </c>
      <c r="B3" s="72"/>
      <c r="C3" s="70"/>
      <c r="D3" s="73" t="s">
        <v>222</v>
      </c>
      <c r="E3" s="72"/>
      <c r="F3" s="72"/>
      <c r="G3" s="72"/>
      <c r="H3" s="70"/>
    </row>
    <row r="4" spans="1:8" ht="13.5" x14ac:dyDescent="0.35">
      <c r="A4" s="76" t="s">
        <v>218</v>
      </c>
      <c r="B4" s="76" t="s">
        <v>221</v>
      </c>
      <c r="C4" s="70"/>
      <c r="D4" s="74" t="s">
        <v>228</v>
      </c>
      <c r="E4" s="74"/>
      <c r="F4" s="74"/>
      <c r="G4" s="74" t="s">
        <v>229</v>
      </c>
      <c r="H4" s="70"/>
    </row>
    <row r="5" spans="1:8" x14ac:dyDescent="0.35">
      <c r="A5" s="9" t="s">
        <v>118</v>
      </c>
      <c r="B5" s="10">
        <v>68</v>
      </c>
      <c r="C5" s="70"/>
      <c r="D5" s="70" t="s">
        <v>226</v>
      </c>
      <c r="E5" s="70"/>
      <c r="F5" s="70"/>
      <c r="G5" s="70">
        <f>COUNTIF(Articles!O:O,"Yes")</f>
        <v>50</v>
      </c>
      <c r="H5" s="70"/>
    </row>
    <row r="6" spans="1:8" x14ac:dyDescent="0.35">
      <c r="A6" s="77" t="s">
        <v>131</v>
      </c>
      <c r="B6" s="10">
        <v>4</v>
      </c>
      <c r="C6" s="70"/>
      <c r="D6" s="70" t="s">
        <v>227</v>
      </c>
      <c r="E6" s="70"/>
      <c r="F6" s="70"/>
      <c r="G6" s="70">
        <f>COUNTIF(Articles!P:P,"Yes")</f>
        <v>74</v>
      </c>
      <c r="H6" s="70"/>
    </row>
    <row r="7" spans="1:8" x14ac:dyDescent="0.35">
      <c r="A7" s="77" t="s">
        <v>119</v>
      </c>
      <c r="B7" s="10">
        <v>4</v>
      </c>
      <c r="C7" s="70"/>
      <c r="D7" s="70"/>
      <c r="E7" s="70"/>
      <c r="F7" s="70"/>
      <c r="G7" s="70"/>
      <c r="H7" s="70"/>
    </row>
    <row r="8" spans="1:8" x14ac:dyDescent="0.35">
      <c r="A8" s="77" t="s">
        <v>184</v>
      </c>
      <c r="B8" s="10">
        <v>6</v>
      </c>
      <c r="C8" s="70"/>
      <c r="D8" s="70"/>
      <c r="E8" s="70"/>
      <c r="F8" s="70"/>
      <c r="G8" s="70"/>
      <c r="H8" s="70"/>
    </row>
    <row r="9" spans="1:8" ht="13.5" x14ac:dyDescent="0.35">
      <c r="A9" s="77" t="s">
        <v>116</v>
      </c>
      <c r="B9" s="10">
        <v>36</v>
      </c>
      <c r="C9" s="70"/>
      <c r="D9" s="73" t="s">
        <v>223</v>
      </c>
      <c r="E9" s="72"/>
      <c r="F9" s="72"/>
      <c r="G9" s="72"/>
      <c r="H9" s="70"/>
    </row>
    <row r="10" spans="1:8" ht="13.5" x14ac:dyDescent="0.35">
      <c r="A10" s="77" t="s">
        <v>185</v>
      </c>
      <c r="B10" s="10">
        <v>2</v>
      </c>
      <c r="C10" s="70"/>
      <c r="D10" s="74" t="s">
        <v>220</v>
      </c>
      <c r="E10" s="74"/>
      <c r="F10" s="74"/>
      <c r="G10" s="74" t="s">
        <v>229</v>
      </c>
      <c r="H10" s="70"/>
    </row>
    <row r="11" spans="1:8" x14ac:dyDescent="0.35">
      <c r="A11" s="77" t="s">
        <v>1165</v>
      </c>
      <c r="B11" s="10">
        <v>3</v>
      </c>
      <c r="C11" s="70"/>
      <c r="D11" s="70" t="s">
        <v>230</v>
      </c>
      <c r="E11" s="70"/>
      <c r="F11" s="70"/>
      <c r="G11" s="70">
        <f>COUNTIF(Articles!Q:Q,"Yes")</f>
        <v>11</v>
      </c>
      <c r="H11" s="70"/>
    </row>
    <row r="12" spans="1:8" x14ac:dyDescent="0.35">
      <c r="A12" s="77" t="s">
        <v>1359</v>
      </c>
      <c r="B12" s="10">
        <v>1</v>
      </c>
      <c r="C12" s="70"/>
      <c r="D12" s="70" t="s">
        <v>231</v>
      </c>
      <c r="E12" s="70"/>
      <c r="F12" s="70"/>
      <c r="G12" s="70">
        <f>COUNTIF(Articles!R:R,"Yes")</f>
        <v>38</v>
      </c>
      <c r="H12" s="70"/>
    </row>
    <row r="13" spans="1:8" x14ac:dyDescent="0.35">
      <c r="A13" s="77" t="s">
        <v>1412</v>
      </c>
      <c r="B13" s="10">
        <v>1</v>
      </c>
    </row>
    <row r="14" spans="1:8" x14ac:dyDescent="0.35">
      <c r="A14" s="77" t="s">
        <v>1585</v>
      </c>
      <c r="B14" s="10">
        <v>1</v>
      </c>
    </row>
    <row r="15" spans="1:8" ht="13.5" x14ac:dyDescent="0.35">
      <c r="A15" s="77" t="s">
        <v>1593</v>
      </c>
      <c r="B15" s="10">
        <v>1</v>
      </c>
      <c r="D15" s="73" t="s">
        <v>241</v>
      </c>
      <c r="E15" s="72"/>
      <c r="F15" s="72"/>
      <c r="G15" s="72"/>
    </row>
    <row r="16" spans="1:8" ht="13.5" x14ac:dyDescent="0.35">
      <c r="A16" s="77" t="s">
        <v>124</v>
      </c>
      <c r="B16" s="10">
        <v>2</v>
      </c>
      <c r="D16" s="74" t="s">
        <v>242</v>
      </c>
      <c r="E16" s="74"/>
      <c r="F16" s="74"/>
      <c r="G16" s="74" t="s">
        <v>229</v>
      </c>
    </row>
    <row r="17" spans="1:15" x14ac:dyDescent="0.35">
      <c r="A17" s="77" t="s">
        <v>1095</v>
      </c>
      <c r="B17" s="10">
        <v>1</v>
      </c>
      <c r="D17" s="70" t="s">
        <v>243</v>
      </c>
      <c r="E17" s="70"/>
      <c r="F17" s="70"/>
      <c r="G17" s="70">
        <f>COUNTIF(Articles!L:L,("Peer-reviewed"))</f>
        <v>128</v>
      </c>
    </row>
    <row r="18" spans="1:15" x14ac:dyDescent="0.35">
      <c r="A18" s="77" t="s">
        <v>2348</v>
      </c>
      <c r="B18" s="10">
        <v>1</v>
      </c>
      <c r="D18" s="70" t="s">
        <v>244</v>
      </c>
      <c r="E18" s="70"/>
      <c r="F18" s="70"/>
      <c r="G18" s="70">
        <f>COUNTIF(Articles!L:L,"Pre-print")</f>
        <v>13</v>
      </c>
    </row>
    <row r="19" spans="1:15" x14ac:dyDescent="0.35">
      <c r="A19" s="77" t="s">
        <v>2182</v>
      </c>
      <c r="B19" s="10">
        <v>1</v>
      </c>
      <c r="D19" s="1" t="s">
        <v>245</v>
      </c>
      <c r="G19" s="70">
        <f>COUNTIF(Articles!L:L,"Grey literature")</f>
        <v>0</v>
      </c>
    </row>
    <row r="20" spans="1:15" x14ac:dyDescent="0.35">
      <c r="A20" s="77" t="s">
        <v>2159</v>
      </c>
      <c r="B20" s="10">
        <v>1</v>
      </c>
    </row>
    <row r="21" spans="1:15" x14ac:dyDescent="0.35">
      <c r="A21" s="77" t="s">
        <v>199</v>
      </c>
      <c r="B21" s="10">
        <v>1</v>
      </c>
    </row>
    <row r="22" spans="1:15" ht="13.5" x14ac:dyDescent="0.35">
      <c r="A22" s="77" t="s">
        <v>2385</v>
      </c>
      <c r="B22" s="10">
        <v>1</v>
      </c>
      <c r="D22" s="73" t="s">
        <v>232</v>
      </c>
      <c r="E22" s="72"/>
      <c r="F22" s="72"/>
      <c r="G22" s="72"/>
      <c r="H22" s="73"/>
      <c r="I22" s="73"/>
      <c r="J22" s="73"/>
      <c r="K22" s="73"/>
      <c r="L22" s="73"/>
      <c r="M22" s="73"/>
      <c r="N22" s="73"/>
      <c r="O22" s="73"/>
    </row>
    <row r="23" spans="1:15" x14ac:dyDescent="0.35">
      <c r="A23" s="77" t="s">
        <v>2275</v>
      </c>
      <c r="B23" s="10">
        <v>1</v>
      </c>
      <c r="E23" s="112" t="s">
        <v>127</v>
      </c>
    </row>
    <row r="24" spans="1:15" x14ac:dyDescent="0.35">
      <c r="A24" s="9" t="s">
        <v>39</v>
      </c>
      <c r="B24" s="10">
        <v>23</v>
      </c>
      <c r="E24" s="1" t="s">
        <v>123</v>
      </c>
      <c r="F24" s="1" t="s">
        <v>112</v>
      </c>
      <c r="G24" s="1" t="s">
        <v>125</v>
      </c>
      <c r="H24" s="1" t="s">
        <v>117</v>
      </c>
      <c r="I24" s="1" t="s">
        <v>115</v>
      </c>
      <c r="J24" s="1" t="s">
        <v>122</v>
      </c>
      <c r="K24" s="1" t="s">
        <v>262</v>
      </c>
      <c r="L24" s="1" t="s">
        <v>2433</v>
      </c>
      <c r="M24" s="1" t="s">
        <v>2160</v>
      </c>
      <c r="N24" s="1" t="s">
        <v>2142</v>
      </c>
      <c r="O24" s="1" t="s">
        <v>219</v>
      </c>
    </row>
    <row r="25" spans="1:15" x14ac:dyDescent="0.35">
      <c r="A25" s="77" t="s">
        <v>120</v>
      </c>
      <c r="B25" s="10">
        <v>7</v>
      </c>
      <c r="D25" s="1" t="s">
        <v>233</v>
      </c>
      <c r="E25" s="120">
        <v>4.2553191489361701E-2</v>
      </c>
      <c r="F25" s="120">
        <v>4.2553191489361701E-2</v>
      </c>
      <c r="G25" s="120">
        <v>1.4184397163120567E-2</v>
      </c>
      <c r="H25" s="120">
        <v>0.27659574468085107</v>
      </c>
      <c r="I25" s="120">
        <v>0.15602836879432624</v>
      </c>
      <c r="J25" s="120">
        <v>0.41134751773049644</v>
      </c>
      <c r="K25" s="120">
        <v>2.1276595744680851E-2</v>
      </c>
      <c r="L25" s="120">
        <v>1.4184397163120567E-2</v>
      </c>
      <c r="M25" s="120">
        <v>1.4184397163120567E-2</v>
      </c>
      <c r="N25" s="120">
        <v>7.0921985815602835E-3</v>
      </c>
      <c r="O25" s="120">
        <v>1</v>
      </c>
    </row>
    <row r="26" spans="1:15" ht="14.25" x14ac:dyDescent="0.45">
      <c r="A26" s="77" t="s">
        <v>114</v>
      </c>
      <c r="B26" s="10">
        <v>2</v>
      </c>
      <c r="D26"/>
      <c r="E26"/>
      <c r="F26"/>
      <c r="G26"/>
      <c r="H26"/>
      <c r="I26"/>
      <c r="J26"/>
      <c r="K26"/>
      <c r="L26"/>
      <c r="M26"/>
      <c r="N26"/>
      <c r="O26"/>
    </row>
    <row r="27" spans="1:15" ht="14.25" x14ac:dyDescent="0.45">
      <c r="A27" s="77" t="s">
        <v>186</v>
      </c>
      <c r="B27" s="10">
        <v>3</v>
      </c>
      <c r="D27"/>
      <c r="E27"/>
      <c r="F27"/>
      <c r="G27"/>
      <c r="H27"/>
      <c r="I27"/>
      <c r="J27"/>
      <c r="K27"/>
      <c r="L27"/>
      <c r="M27"/>
      <c r="N27"/>
      <c r="O27"/>
    </row>
    <row r="28" spans="1:15" ht="14.25" x14ac:dyDescent="0.45">
      <c r="A28" s="77" t="s">
        <v>1158</v>
      </c>
      <c r="B28" s="10">
        <v>4</v>
      </c>
      <c r="D28"/>
      <c r="E28"/>
      <c r="F28"/>
      <c r="G28"/>
      <c r="H28"/>
      <c r="I28"/>
      <c r="J28"/>
      <c r="K28"/>
      <c r="L28"/>
      <c r="M28"/>
      <c r="N28"/>
      <c r="O28"/>
    </row>
    <row r="29" spans="1:15" ht="14.25" x14ac:dyDescent="0.45">
      <c r="A29" s="77" t="s">
        <v>1104</v>
      </c>
      <c r="B29" s="10">
        <v>1</v>
      </c>
      <c r="D29" s="109" t="s">
        <v>1151</v>
      </c>
      <c r="E29" s="110" t="str">
        <f>E24</f>
        <v>Modelling study</v>
      </c>
      <c r="F29" s="110" t="str">
        <f t="shared" ref="F29:M29" si="0">F24</f>
        <v>Cohort study</v>
      </c>
      <c r="G29" s="110" t="str">
        <f t="shared" si="0"/>
        <v>Cross-sectional study</v>
      </c>
      <c r="H29" s="110" t="str">
        <f t="shared" si="0"/>
        <v>Descriptive study</v>
      </c>
      <c r="I29" s="110" t="str">
        <f t="shared" si="0"/>
        <v>Review</v>
      </c>
      <c r="J29" s="110" t="str">
        <f t="shared" si="0"/>
        <v>Editorial/commentary/guidance</v>
      </c>
      <c r="K29" s="110" t="str">
        <f t="shared" si="0"/>
        <v>Meta-analysis</v>
      </c>
      <c r="L29" s="110" t="str">
        <f t="shared" si="0"/>
        <v>Pre-clinical study</v>
      </c>
      <c r="M29" s="110" t="str">
        <f t="shared" si="0"/>
        <v>Ecological study</v>
      </c>
      <c r="N29" s="110" t="str">
        <f t="shared" ref="N29" si="1">N24</f>
        <v>Qualitative study</v>
      </c>
      <c r="O29" s="110"/>
    </row>
    <row r="30" spans="1:15" ht="14.25" x14ac:dyDescent="0.45">
      <c r="A30" s="77" t="s">
        <v>1367</v>
      </c>
      <c r="B30" s="10">
        <v>1</v>
      </c>
      <c r="D30" t="s">
        <v>1152</v>
      </c>
      <c r="E30" s="111">
        <f>ROUND(GETPIVOTDATA("ARTICLE TYPE",$D$23,"ARTICLE TYPE",E29),2)</f>
        <v>0.04</v>
      </c>
      <c r="F30" s="111">
        <f t="shared" ref="F30:M30" si="2">ROUND(GETPIVOTDATA("ARTICLE TYPE",$D$23,"ARTICLE TYPE",F29),2)</f>
        <v>0.04</v>
      </c>
      <c r="G30" s="111">
        <f t="shared" si="2"/>
        <v>0.01</v>
      </c>
      <c r="H30" s="111">
        <f t="shared" si="2"/>
        <v>0.28000000000000003</v>
      </c>
      <c r="I30" s="111">
        <f t="shared" si="2"/>
        <v>0.16</v>
      </c>
      <c r="J30" s="111">
        <f t="shared" si="2"/>
        <v>0.41</v>
      </c>
      <c r="K30" s="111">
        <f t="shared" si="2"/>
        <v>0.02</v>
      </c>
      <c r="L30" s="111">
        <f t="shared" si="2"/>
        <v>0.01</v>
      </c>
      <c r="M30" s="111">
        <f t="shared" si="2"/>
        <v>0.01</v>
      </c>
      <c r="N30" s="111">
        <f t="shared" ref="N30" si="3">ROUND(GETPIVOTDATA("ARTICLE TYPE",$D$23,"ARTICLE TYPE",N29),2)</f>
        <v>0.01</v>
      </c>
      <c r="O30" s="111"/>
    </row>
    <row r="31" spans="1:15" ht="14.25" x14ac:dyDescent="0.45">
      <c r="A31" s="77" t="s">
        <v>1558</v>
      </c>
      <c r="B31" s="10">
        <v>1</v>
      </c>
      <c r="D31"/>
      <c r="E31"/>
      <c r="F31"/>
      <c r="G31"/>
      <c r="H31"/>
      <c r="I31"/>
      <c r="J31"/>
      <c r="K31"/>
      <c r="L31"/>
      <c r="M31"/>
      <c r="N31"/>
      <c r="O31"/>
    </row>
    <row r="32" spans="1:15" ht="14.25" x14ac:dyDescent="0.45">
      <c r="A32" s="77" t="s">
        <v>1603</v>
      </c>
      <c r="B32" s="10">
        <v>1</v>
      </c>
      <c r="D32"/>
      <c r="E32"/>
      <c r="F32"/>
      <c r="G32"/>
      <c r="H32"/>
      <c r="I32"/>
      <c r="J32"/>
      <c r="K32"/>
      <c r="L32"/>
      <c r="M32"/>
      <c r="N32"/>
      <c r="O32"/>
    </row>
    <row r="33" spans="1:15" ht="14.25" x14ac:dyDescent="0.45">
      <c r="A33" s="77" t="s">
        <v>1167</v>
      </c>
      <c r="B33" s="10">
        <v>1</v>
      </c>
      <c r="D33"/>
      <c r="E33"/>
      <c r="F33"/>
      <c r="G33"/>
      <c r="H33"/>
      <c r="I33"/>
      <c r="J33"/>
      <c r="K33"/>
      <c r="L33"/>
      <c r="M33"/>
      <c r="N33"/>
      <c r="O33"/>
    </row>
    <row r="34" spans="1:15" ht="14.25" x14ac:dyDescent="0.45">
      <c r="A34" s="77" t="s">
        <v>2141</v>
      </c>
      <c r="B34" s="10">
        <v>1</v>
      </c>
      <c r="D34"/>
      <c r="E34"/>
      <c r="F34"/>
      <c r="G34"/>
      <c r="H34"/>
      <c r="I34"/>
      <c r="J34"/>
      <c r="K34"/>
      <c r="L34"/>
      <c r="M34"/>
      <c r="N34"/>
      <c r="O34"/>
    </row>
    <row r="35" spans="1:15" ht="14.25" x14ac:dyDescent="0.45">
      <c r="A35" s="77" t="s">
        <v>2225</v>
      </c>
      <c r="B35" s="10">
        <v>1</v>
      </c>
      <c r="D35"/>
      <c r="E35"/>
      <c r="F35"/>
      <c r="G35"/>
      <c r="H35"/>
      <c r="I35"/>
      <c r="J35"/>
      <c r="K35"/>
      <c r="L35"/>
      <c r="M35"/>
      <c r="N35"/>
      <c r="O35"/>
    </row>
    <row r="36" spans="1:15" ht="14.25" x14ac:dyDescent="0.45">
      <c r="A36" s="9" t="s">
        <v>113</v>
      </c>
      <c r="B36" s="10">
        <v>50</v>
      </c>
      <c r="D36"/>
      <c r="E36"/>
      <c r="F36"/>
      <c r="G36"/>
      <c r="H36"/>
      <c r="I36"/>
      <c r="J36"/>
      <c r="K36"/>
      <c r="L36"/>
      <c r="M36"/>
      <c r="N36"/>
      <c r="O36"/>
    </row>
    <row r="37" spans="1:15" ht="14.25" x14ac:dyDescent="0.45">
      <c r="A37" s="77" t="s">
        <v>114</v>
      </c>
      <c r="B37" s="10">
        <v>11</v>
      </c>
      <c r="D37"/>
      <c r="E37"/>
      <c r="F37"/>
      <c r="G37"/>
      <c r="H37"/>
      <c r="I37"/>
      <c r="J37"/>
      <c r="K37"/>
      <c r="L37"/>
      <c r="M37"/>
      <c r="N37"/>
      <c r="O37"/>
    </row>
    <row r="38" spans="1:15" ht="14.25" x14ac:dyDescent="0.45">
      <c r="A38" s="77" t="s">
        <v>121</v>
      </c>
      <c r="B38" s="10">
        <v>33</v>
      </c>
      <c r="D38"/>
      <c r="E38"/>
      <c r="F38"/>
      <c r="G38"/>
      <c r="H38"/>
      <c r="I38"/>
      <c r="J38"/>
      <c r="K38"/>
      <c r="L38"/>
      <c r="M38"/>
      <c r="N38"/>
      <c r="O38"/>
    </row>
    <row r="39" spans="1:15" ht="14.25" x14ac:dyDescent="0.45">
      <c r="A39" s="77" t="s">
        <v>1373</v>
      </c>
      <c r="B39" s="10">
        <v>1</v>
      </c>
      <c r="D39"/>
      <c r="E39"/>
      <c r="F39"/>
      <c r="G39"/>
      <c r="H39"/>
      <c r="I39"/>
      <c r="J39"/>
      <c r="K39"/>
      <c r="L39"/>
      <c r="M39"/>
      <c r="N39"/>
      <c r="O39"/>
    </row>
    <row r="40" spans="1:15" ht="14.25" x14ac:dyDescent="0.45">
      <c r="A40" s="77" t="s">
        <v>1435</v>
      </c>
      <c r="B40" s="10">
        <v>1</v>
      </c>
      <c r="D40"/>
      <c r="E40"/>
      <c r="F40"/>
      <c r="G40"/>
      <c r="H40"/>
      <c r="I40"/>
      <c r="J40"/>
      <c r="K40"/>
      <c r="L40"/>
      <c r="M40"/>
      <c r="N40"/>
      <c r="O40"/>
    </row>
    <row r="41" spans="1:15" ht="14.25" x14ac:dyDescent="0.45">
      <c r="A41" s="77" t="s">
        <v>2010</v>
      </c>
      <c r="B41" s="10">
        <v>1</v>
      </c>
      <c r="D41"/>
      <c r="E41"/>
      <c r="F41"/>
      <c r="G41"/>
      <c r="H41"/>
      <c r="I41"/>
      <c r="J41"/>
      <c r="K41"/>
      <c r="L41"/>
      <c r="M41"/>
      <c r="N41"/>
      <c r="O41"/>
    </row>
    <row r="42" spans="1:15" ht="14.25" x14ac:dyDescent="0.45">
      <c r="A42" s="77" t="s">
        <v>1573</v>
      </c>
      <c r="B42" s="10">
        <v>1</v>
      </c>
      <c r="D42"/>
      <c r="E42"/>
      <c r="F42"/>
      <c r="G42"/>
      <c r="H42"/>
      <c r="I42"/>
      <c r="J42"/>
      <c r="K42"/>
      <c r="L42"/>
      <c r="M42"/>
      <c r="N42"/>
      <c r="O42"/>
    </row>
    <row r="43" spans="1:15" ht="14.25" x14ac:dyDescent="0.45">
      <c r="A43" s="77" t="s">
        <v>1609</v>
      </c>
      <c r="B43" s="10">
        <v>1</v>
      </c>
      <c r="D43"/>
      <c r="E43"/>
      <c r="F43"/>
      <c r="G43"/>
      <c r="H43"/>
      <c r="I43"/>
      <c r="J43"/>
      <c r="K43"/>
      <c r="L43"/>
      <c r="M43"/>
      <c r="N43"/>
      <c r="O43"/>
    </row>
    <row r="44" spans="1:15" ht="14.25" x14ac:dyDescent="0.45">
      <c r="A44" s="77" t="s">
        <v>2011</v>
      </c>
      <c r="B44" s="10">
        <v>1</v>
      </c>
      <c r="D44"/>
      <c r="E44"/>
      <c r="F44"/>
      <c r="G44"/>
      <c r="H44"/>
      <c r="I44"/>
      <c r="J44"/>
      <c r="K44"/>
      <c r="L44"/>
      <c r="M44"/>
      <c r="N44"/>
      <c r="O44"/>
    </row>
    <row r="45" spans="1:15" ht="14.25" x14ac:dyDescent="0.45">
      <c r="A45" s="9" t="s">
        <v>219</v>
      </c>
      <c r="B45" s="10">
        <v>141</v>
      </c>
      <c r="D45"/>
      <c r="E45"/>
      <c r="F45"/>
      <c r="G45"/>
      <c r="H45"/>
      <c r="I45"/>
      <c r="J45"/>
      <c r="K45"/>
      <c r="L45"/>
      <c r="M45"/>
      <c r="N45"/>
      <c r="O45"/>
    </row>
    <row r="46" spans="1:15" ht="14.25" x14ac:dyDescent="0.45">
      <c r="A46"/>
      <c r="B46"/>
      <c r="D46"/>
      <c r="E46"/>
      <c r="F46"/>
      <c r="G46"/>
      <c r="H46"/>
      <c r="I46"/>
      <c r="J46"/>
      <c r="K46"/>
      <c r="L46"/>
      <c r="M46"/>
      <c r="N46"/>
      <c r="O46"/>
    </row>
    <row r="47" spans="1:15" ht="14.25" x14ac:dyDescent="0.45">
      <c r="A47"/>
      <c r="B47"/>
      <c r="D47"/>
      <c r="E47"/>
      <c r="F47"/>
      <c r="G47"/>
      <c r="H47"/>
      <c r="I47"/>
      <c r="J47"/>
      <c r="K47"/>
      <c r="L47"/>
      <c r="M47"/>
      <c r="N47"/>
      <c r="O47"/>
    </row>
    <row r="48" spans="1:15" ht="14.25" x14ac:dyDescent="0.45">
      <c r="A48"/>
      <c r="B48"/>
      <c r="D48"/>
      <c r="E48"/>
      <c r="F48"/>
      <c r="G48"/>
      <c r="H48"/>
      <c r="I48"/>
      <c r="J48"/>
      <c r="K48"/>
      <c r="L48"/>
      <c r="M48"/>
      <c r="N48"/>
      <c r="O48"/>
    </row>
    <row r="49" spans="1:15" ht="14.25" x14ac:dyDescent="0.45">
      <c r="A49"/>
      <c r="B49"/>
      <c r="D49"/>
      <c r="E49"/>
      <c r="F49"/>
      <c r="G49"/>
      <c r="H49"/>
      <c r="I49"/>
      <c r="J49"/>
      <c r="K49"/>
      <c r="L49"/>
      <c r="M49"/>
      <c r="N49"/>
      <c r="O49"/>
    </row>
    <row r="50" spans="1:15" ht="14.25" x14ac:dyDescent="0.45">
      <c r="A50"/>
      <c r="B50"/>
      <c r="D50"/>
      <c r="E50"/>
      <c r="F50"/>
      <c r="G50"/>
      <c r="H50"/>
      <c r="I50"/>
      <c r="J50"/>
      <c r="K50"/>
      <c r="L50"/>
      <c r="M50"/>
      <c r="N50"/>
      <c r="O50"/>
    </row>
    <row r="51" spans="1:15" ht="14.25" x14ac:dyDescent="0.45">
      <c r="A51"/>
      <c r="B51"/>
      <c r="D51"/>
      <c r="E51"/>
      <c r="F51"/>
      <c r="G51"/>
      <c r="H51"/>
      <c r="I51"/>
      <c r="J51"/>
      <c r="K51"/>
      <c r="L51"/>
      <c r="M51"/>
      <c r="N51"/>
      <c r="O51"/>
    </row>
    <row r="52" spans="1:15" ht="14.25" x14ac:dyDescent="0.45">
      <c r="A52"/>
      <c r="B52"/>
      <c r="D52"/>
      <c r="E52"/>
      <c r="F52"/>
      <c r="G52"/>
      <c r="H52"/>
      <c r="I52"/>
      <c r="J52"/>
      <c r="K52"/>
      <c r="L52"/>
      <c r="M52"/>
      <c r="N52"/>
      <c r="O52"/>
    </row>
    <row r="53" spans="1:15" ht="14.25" x14ac:dyDescent="0.45">
      <c r="A53"/>
      <c r="B53"/>
      <c r="D53"/>
      <c r="E53"/>
      <c r="F53"/>
      <c r="G53"/>
      <c r="H53"/>
      <c r="I53"/>
      <c r="J53"/>
      <c r="K53"/>
      <c r="L53"/>
      <c r="M53"/>
      <c r="N53"/>
      <c r="O53"/>
    </row>
    <row r="54" spans="1:15" ht="14.25" x14ac:dyDescent="0.45">
      <c r="A54"/>
      <c r="B54"/>
    </row>
    <row r="55" spans="1:15" ht="14.25" x14ac:dyDescent="0.45">
      <c r="A55"/>
      <c r="B55"/>
    </row>
    <row r="56" spans="1:15" ht="14.25" x14ac:dyDescent="0.45">
      <c r="A56"/>
      <c r="B56"/>
    </row>
    <row r="57" spans="1:15" ht="14.25" x14ac:dyDescent="0.45">
      <c r="A57"/>
      <c r="B57"/>
    </row>
    <row r="58" spans="1:15" ht="14.25" x14ac:dyDescent="0.45">
      <c r="A58"/>
      <c r="B58"/>
    </row>
    <row r="59" spans="1:15" ht="14.25" x14ac:dyDescent="0.45">
      <c r="A59"/>
      <c r="B59"/>
    </row>
    <row r="60" spans="1:15" ht="14.25" x14ac:dyDescent="0.45">
      <c r="A60"/>
      <c r="B60"/>
    </row>
    <row r="61" spans="1:15" ht="14.25" x14ac:dyDescent="0.45">
      <c r="A61"/>
      <c r="B61"/>
    </row>
    <row r="62" spans="1:15" ht="14.25" x14ac:dyDescent="0.45">
      <c r="A62"/>
      <c r="B62"/>
    </row>
    <row r="63" spans="1:15" ht="14.25" x14ac:dyDescent="0.45">
      <c r="A63"/>
      <c r="B63"/>
    </row>
    <row r="64" spans="1:15" ht="14.25" x14ac:dyDescent="0.45">
      <c r="A64"/>
      <c r="B64"/>
    </row>
    <row r="65" spans="1:2" ht="14.25" x14ac:dyDescent="0.45">
      <c r="A65"/>
      <c r="B65"/>
    </row>
    <row r="66" spans="1:2" ht="14.25" x14ac:dyDescent="0.45">
      <c r="A66"/>
      <c r="B66"/>
    </row>
    <row r="67" spans="1:2" ht="14.25" x14ac:dyDescent="0.45">
      <c r="A67"/>
      <c r="B67"/>
    </row>
    <row r="68" spans="1:2" ht="14.25" x14ac:dyDescent="0.45">
      <c r="A68"/>
      <c r="B68"/>
    </row>
    <row r="69" spans="1:2" ht="14.25" x14ac:dyDescent="0.45">
      <c r="A69"/>
      <c r="B69"/>
    </row>
  </sheetData>
  <mergeCells count="1">
    <mergeCell ref="A1:C1"/>
  </mergeCells>
  <pageMargins left="0.7" right="0.7" top="0.75" bottom="0.75" header="0.3" footer="0.3"/>
  <pageSetup orientation="portrait"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122D-B597-415B-9551-CDFBDCB65731}">
  <dimension ref="A1:AL142"/>
  <sheetViews>
    <sheetView zoomScale="80" zoomScaleNormal="80" workbookViewId="0">
      <pane xSplit="1" ySplit="1" topLeftCell="B2" activePane="bottomRight" state="frozen"/>
      <selection activeCell="D18" sqref="D18"/>
      <selection pane="topRight" activeCell="D18" sqref="D18"/>
      <selection pane="bottomLeft" activeCell="D18" sqref="D18"/>
      <selection pane="bottomRight" activeCell="A2" sqref="A2"/>
    </sheetView>
  </sheetViews>
  <sheetFormatPr defaultColWidth="9" defaultRowHeight="13.5" x14ac:dyDescent="0.45"/>
  <cols>
    <col min="1" max="1" width="35.1328125" style="28" bestFit="1" customWidth="1"/>
    <col min="2" max="2" width="96.33203125" style="21" customWidth="1"/>
    <col min="3" max="3" width="17" style="127" customWidth="1"/>
    <col min="4" max="4" width="13.33203125" style="32" customWidth="1"/>
    <col min="5" max="5" width="9.33203125" style="33" hidden="1" customWidth="1"/>
    <col min="6" max="6" width="16.19921875" style="26" customWidth="1"/>
    <col min="7" max="7" width="15" style="34" customWidth="1"/>
    <col min="8" max="8" width="27.33203125" style="34" customWidth="1"/>
    <col min="9" max="9" width="23.33203125" style="66" customWidth="1"/>
    <col min="10" max="10" width="28.796875" style="34" customWidth="1"/>
    <col min="11" max="11" width="17.265625" style="34" customWidth="1"/>
    <col min="12" max="12" width="18.6640625" style="34" customWidth="1"/>
    <col min="13" max="13" width="14.1328125" style="34" customWidth="1"/>
    <col min="14" max="14" width="17.265625" style="34" customWidth="1"/>
    <col min="15" max="17" width="13.33203125" style="34" customWidth="1"/>
    <col min="18" max="18" width="13.33203125" style="26" customWidth="1"/>
    <col min="19" max="19" width="13.33203125" style="7" customWidth="1"/>
    <col min="20" max="20" width="23.1328125" style="34" customWidth="1"/>
    <col min="21" max="22" width="16.796875" style="34" customWidth="1"/>
    <col min="23" max="23" width="16.796875" style="7" customWidth="1"/>
    <col min="24" max="26" width="16.796875" style="34" customWidth="1"/>
    <col min="27" max="34" width="16.796875" style="7" customWidth="1"/>
    <col min="35" max="37" width="26.33203125" style="7" customWidth="1"/>
    <col min="38" max="38" width="14.33203125" style="7" bestFit="1" customWidth="1"/>
    <col min="39" max="52" width="23.796875" style="7" customWidth="1"/>
    <col min="53" max="53" width="18.33203125" style="7" customWidth="1"/>
    <col min="54" max="54" width="24" style="7" bestFit="1" customWidth="1"/>
    <col min="55" max="55" width="10.33203125" style="7" customWidth="1"/>
    <col min="56" max="16384" width="9" style="7"/>
  </cols>
  <sheetData>
    <row r="1" spans="1:38" s="15" customFormat="1" ht="40.5" x14ac:dyDescent="0.45">
      <c r="A1" s="22" t="s">
        <v>10</v>
      </c>
      <c r="B1" s="134" t="s">
        <v>12</v>
      </c>
      <c r="C1" s="130" t="s">
        <v>14</v>
      </c>
      <c r="D1" s="54" t="s">
        <v>16</v>
      </c>
      <c r="E1" s="131" t="s">
        <v>103</v>
      </c>
      <c r="F1" s="22" t="s">
        <v>18</v>
      </c>
      <c r="G1" s="22" t="s">
        <v>19</v>
      </c>
      <c r="H1" s="22" t="s">
        <v>20</v>
      </c>
      <c r="I1" s="117" t="s">
        <v>22</v>
      </c>
      <c r="J1" s="22" t="s">
        <v>24</v>
      </c>
      <c r="K1" s="22" t="s">
        <v>25</v>
      </c>
      <c r="L1" s="22" t="s">
        <v>1360</v>
      </c>
      <c r="M1" s="22" t="s">
        <v>28</v>
      </c>
      <c r="N1" s="22" t="s">
        <v>29</v>
      </c>
      <c r="O1" s="22" t="s">
        <v>31</v>
      </c>
      <c r="P1" s="22" t="s">
        <v>33</v>
      </c>
      <c r="Q1" s="22" t="s">
        <v>35</v>
      </c>
      <c r="R1" s="22" t="s">
        <v>37</v>
      </c>
      <c r="S1" s="22" t="s">
        <v>39</v>
      </c>
      <c r="T1" s="132" t="s">
        <v>40</v>
      </c>
      <c r="U1" s="132" t="s">
        <v>42</v>
      </c>
      <c r="V1" s="132" t="s">
        <v>45</v>
      </c>
      <c r="W1" s="132" t="s">
        <v>104</v>
      </c>
      <c r="X1" s="132" t="s">
        <v>105</v>
      </c>
      <c r="Y1" s="132" t="s">
        <v>106</v>
      </c>
      <c r="Z1" s="132" t="s">
        <v>107</v>
      </c>
      <c r="AA1" s="132" t="s">
        <v>59</v>
      </c>
      <c r="AB1" s="132" t="s">
        <v>108</v>
      </c>
      <c r="AC1" s="132" t="s">
        <v>109</v>
      </c>
      <c r="AD1" s="132" t="s">
        <v>110</v>
      </c>
      <c r="AE1" s="132" t="s">
        <v>111</v>
      </c>
      <c r="AF1" s="132" t="s">
        <v>71</v>
      </c>
      <c r="AG1" s="132" t="s">
        <v>73</v>
      </c>
      <c r="AH1" s="132" t="s">
        <v>75</v>
      </c>
      <c r="AI1" s="132" t="s">
        <v>77</v>
      </c>
      <c r="AJ1" s="132" t="s">
        <v>79</v>
      </c>
      <c r="AK1" s="132" t="s">
        <v>1168</v>
      </c>
      <c r="AL1" s="133" t="s">
        <v>81</v>
      </c>
    </row>
    <row r="2" spans="1:38" ht="165.75" customHeight="1" x14ac:dyDescent="0.45">
      <c r="A2" s="62" t="s">
        <v>1577</v>
      </c>
      <c r="B2" s="57" t="s">
        <v>1578</v>
      </c>
      <c r="C2" s="63">
        <v>43962</v>
      </c>
      <c r="D2" s="63">
        <v>43978</v>
      </c>
      <c r="E2" s="55" t="s">
        <v>1579</v>
      </c>
      <c r="F2" s="128" t="str">
        <f>HYPERLINK(Table2[[#This Row],[URL-not hyperlinked]])</f>
        <v>https://www.degruyter.com/view/journals/jpme/ahead-of-print/article-10.1515-jpm-2020-0132/article-10.1515-jpm-2020-0132.xml?tab_body=abstract</v>
      </c>
      <c r="G2" s="121" t="s">
        <v>1359</v>
      </c>
      <c r="H2" s="121" t="s">
        <v>115</v>
      </c>
      <c r="I2" s="55" t="s">
        <v>1580</v>
      </c>
      <c r="J2" s="58" t="s">
        <v>257</v>
      </c>
      <c r="K2" s="58">
        <v>2020</v>
      </c>
      <c r="L2" s="113" t="s">
        <v>1160</v>
      </c>
      <c r="M2" s="58" t="s">
        <v>1581</v>
      </c>
      <c r="N2" s="113"/>
      <c r="O2" s="37" t="s">
        <v>255</v>
      </c>
      <c r="P2" s="58" t="s">
        <v>256</v>
      </c>
      <c r="Q2" s="58" t="s">
        <v>255</v>
      </c>
      <c r="R2" s="63" t="s">
        <v>255</v>
      </c>
      <c r="S2" s="58" t="s">
        <v>118</v>
      </c>
      <c r="T2" s="58" t="s">
        <v>264</v>
      </c>
      <c r="U2" s="58" t="s">
        <v>255</v>
      </c>
      <c r="V2" s="58" t="s">
        <v>255</v>
      </c>
      <c r="W2" s="58" t="s">
        <v>255</v>
      </c>
      <c r="X2" s="58" t="s">
        <v>255</v>
      </c>
      <c r="Y2" s="58" t="s">
        <v>255</v>
      </c>
      <c r="Z2" s="58" t="s">
        <v>256</v>
      </c>
      <c r="AA2" s="58" t="s">
        <v>256</v>
      </c>
      <c r="AB2" s="58" t="s">
        <v>256</v>
      </c>
      <c r="AC2" s="58" t="s">
        <v>256</v>
      </c>
      <c r="AD2" s="58" t="s">
        <v>256</v>
      </c>
      <c r="AE2" s="58" t="s">
        <v>255</v>
      </c>
      <c r="AF2" s="58" t="s">
        <v>255</v>
      </c>
      <c r="AG2" s="58" t="s">
        <v>255</v>
      </c>
      <c r="AH2" s="58" t="s">
        <v>256</v>
      </c>
      <c r="AI2" s="58" t="s">
        <v>256</v>
      </c>
      <c r="AJ2" s="58" t="s">
        <v>256</v>
      </c>
      <c r="AK2" s="64" t="s">
        <v>1358</v>
      </c>
      <c r="AL2" s="64" t="s">
        <v>2012</v>
      </c>
    </row>
    <row r="3" spans="1:38" ht="357" x14ac:dyDescent="0.45">
      <c r="A3" s="62" t="s">
        <v>1582</v>
      </c>
      <c r="B3" s="57" t="s">
        <v>1583</v>
      </c>
      <c r="C3" s="63">
        <v>43976</v>
      </c>
      <c r="D3" s="63">
        <v>43978</v>
      </c>
      <c r="E3" s="55" t="s">
        <v>1584</v>
      </c>
      <c r="F3" s="128" t="str">
        <f>HYPERLINK(Table2[[#This Row],[URL-not hyperlinked]])</f>
        <v>https://link.springer.com/article/10.1007/s00264-020-04619-5</v>
      </c>
      <c r="G3" s="121" t="s">
        <v>1585</v>
      </c>
      <c r="H3" s="121" t="s">
        <v>117</v>
      </c>
      <c r="I3" s="55" t="s">
        <v>1586</v>
      </c>
      <c r="J3" s="58" t="s">
        <v>1587</v>
      </c>
      <c r="K3" s="58">
        <v>2020</v>
      </c>
      <c r="L3" s="113" t="s">
        <v>1160</v>
      </c>
      <c r="M3" s="58" t="s">
        <v>1588</v>
      </c>
      <c r="N3" s="113"/>
      <c r="O3" s="58" t="s">
        <v>256</v>
      </c>
      <c r="P3" s="58" t="s">
        <v>256</v>
      </c>
      <c r="Q3" s="58" t="s">
        <v>256</v>
      </c>
      <c r="R3" s="63" t="s">
        <v>255</v>
      </c>
      <c r="S3" s="58" t="s">
        <v>118</v>
      </c>
      <c r="T3" s="58" t="s">
        <v>1589</v>
      </c>
      <c r="U3" s="58" t="s">
        <v>256</v>
      </c>
      <c r="V3" s="58" t="s">
        <v>256</v>
      </c>
      <c r="W3" s="58" t="s">
        <v>256</v>
      </c>
      <c r="X3" s="58" t="s">
        <v>256</v>
      </c>
      <c r="Y3" s="58" t="s">
        <v>256</v>
      </c>
      <c r="Z3" s="58" t="s">
        <v>256</v>
      </c>
      <c r="AA3" s="58" t="s">
        <v>256</v>
      </c>
      <c r="AB3" s="58" t="s">
        <v>256</v>
      </c>
      <c r="AC3" s="58" t="s">
        <v>256</v>
      </c>
      <c r="AD3" s="58" t="s">
        <v>256</v>
      </c>
      <c r="AE3" s="58" t="s">
        <v>256</v>
      </c>
      <c r="AF3" s="58" t="s">
        <v>256</v>
      </c>
      <c r="AG3" s="58" t="s">
        <v>256</v>
      </c>
      <c r="AH3" s="58" t="s">
        <v>255</v>
      </c>
      <c r="AI3" s="58" t="s">
        <v>256</v>
      </c>
      <c r="AJ3" s="58" t="s">
        <v>256</v>
      </c>
      <c r="AK3" s="58" t="s">
        <v>256</v>
      </c>
      <c r="AL3" s="64" t="s">
        <v>2012</v>
      </c>
    </row>
    <row r="4" spans="1:38" ht="229.5" x14ac:dyDescent="0.45">
      <c r="A4" s="62" t="s">
        <v>1571</v>
      </c>
      <c r="B4" s="57" t="s">
        <v>2639</v>
      </c>
      <c r="C4" s="63">
        <v>43973</v>
      </c>
      <c r="D4" s="63">
        <v>43978</v>
      </c>
      <c r="E4" s="55" t="s">
        <v>1572</v>
      </c>
      <c r="F4" s="128" t="str">
        <f>HYPERLINK(Table2[[#This Row],[URL-not hyperlinked]])</f>
        <v>https://journals.lww.com/jpgn/Abstract/9000/Prolonged_fecal_shedding_of_SARS_CoV_2_in.96043.aspx</v>
      </c>
      <c r="G4" s="121" t="s">
        <v>1573</v>
      </c>
      <c r="H4" s="121" t="s">
        <v>122</v>
      </c>
      <c r="I4" s="55" t="s">
        <v>1574</v>
      </c>
      <c r="J4" s="58" t="s">
        <v>1163</v>
      </c>
      <c r="K4" s="58">
        <v>2020</v>
      </c>
      <c r="L4" s="113" t="s">
        <v>1160</v>
      </c>
      <c r="M4" s="58" t="s">
        <v>1575</v>
      </c>
      <c r="N4" s="113"/>
      <c r="O4" s="58" t="s">
        <v>256</v>
      </c>
      <c r="P4" s="58" t="s">
        <v>255</v>
      </c>
      <c r="Q4" s="58" t="s">
        <v>256</v>
      </c>
      <c r="R4" s="63" t="s">
        <v>256</v>
      </c>
      <c r="S4" s="58" t="s">
        <v>113</v>
      </c>
      <c r="T4" s="58" t="s">
        <v>1576</v>
      </c>
      <c r="U4" s="58" t="s">
        <v>256</v>
      </c>
      <c r="V4" s="58" t="s">
        <v>256</v>
      </c>
      <c r="W4" s="58" t="s">
        <v>256</v>
      </c>
      <c r="X4" s="58" t="s">
        <v>256</v>
      </c>
      <c r="Y4" s="58" t="s">
        <v>256</v>
      </c>
      <c r="Z4" s="58" t="s">
        <v>255</v>
      </c>
      <c r="AA4" s="58" t="s">
        <v>255</v>
      </c>
      <c r="AB4" s="58" t="s">
        <v>256</v>
      </c>
      <c r="AC4" s="58" t="s">
        <v>256</v>
      </c>
      <c r="AD4" s="58" t="s">
        <v>256</v>
      </c>
      <c r="AE4" s="58" t="s">
        <v>256</v>
      </c>
      <c r="AF4" s="58" t="s">
        <v>256</v>
      </c>
      <c r="AG4" s="58" t="s">
        <v>256</v>
      </c>
      <c r="AH4" s="58" t="s">
        <v>256</v>
      </c>
      <c r="AI4" s="58" t="s">
        <v>256</v>
      </c>
      <c r="AJ4" s="58" t="s">
        <v>256</v>
      </c>
      <c r="AK4" s="58" t="s">
        <v>256</v>
      </c>
      <c r="AL4" s="64" t="s">
        <v>2012</v>
      </c>
    </row>
    <row r="5" spans="1:38" ht="358.5" customHeight="1" x14ac:dyDescent="0.45">
      <c r="A5" s="62" t="s">
        <v>1548</v>
      </c>
      <c r="B5" s="57" t="s">
        <v>1549</v>
      </c>
      <c r="C5" s="63">
        <v>43974</v>
      </c>
      <c r="D5" s="63">
        <v>43978</v>
      </c>
      <c r="E5" s="55" t="s">
        <v>1550</v>
      </c>
      <c r="F5" s="128" t="str">
        <f>HYPERLINK(Table2[[#This Row],[URL-not hyperlinked]])</f>
        <v>https://www.sciencedirect.com/science/article/pii/S209525462030065X?via%3Dihub</v>
      </c>
      <c r="G5" s="121" t="s">
        <v>116</v>
      </c>
      <c r="H5" s="121" t="s">
        <v>123</v>
      </c>
      <c r="I5" s="55" t="s">
        <v>1551</v>
      </c>
      <c r="J5" s="58" t="s">
        <v>1552</v>
      </c>
      <c r="K5" s="58">
        <v>2020</v>
      </c>
      <c r="L5" s="113" t="s">
        <v>1160</v>
      </c>
      <c r="M5" s="58" t="s">
        <v>1553</v>
      </c>
      <c r="N5" s="113"/>
      <c r="O5" s="58" t="s">
        <v>256</v>
      </c>
      <c r="P5" s="58" t="s">
        <v>256</v>
      </c>
      <c r="Q5" s="58" t="s">
        <v>256</v>
      </c>
      <c r="R5" s="63" t="s">
        <v>255</v>
      </c>
      <c r="S5" s="58" t="s">
        <v>118</v>
      </c>
      <c r="T5" s="58" t="s">
        <v>264</v>
      </c>
      <c r="U5" s="58" t="s">
        <v>256</v>
      </c>
      <c r="V5" s="58" t="s">
        <v>256</v>
      </c>
      <c r="W5" s="58" t="s">
        <v>256</v>
      </c>
      <c r="X5" s="58" t="s">
        <v>256</v>
      </c>
      <c r="Y5" s="58" t="s">
        <v>256</v>
      </c>
      <c r="Z5" s="58" t="s">
        <v>256</v>
      </c>
      <c r="AA5" s="58" t="s">
        <v>256</v>
      </c>
      <c r="AB5" s="58" t="s">
        <v>256</v>
      </c>
      <c r="AC5" s="58" t="s">
        <v>256</v>
      </c>
      <c r="AD5" s="58" t="s">
        <v>256</v>
      </c>
      <c r="AE5" s="58" t="s">
        <v>256</v>
      </c>
      <c r="AF5" s="58" t="s">
        <v>256</v>
      </c>
      <c r="AG5" s="58" t="s">
        <v>256</v>
      </c>
      <c r="AH5" s="58" t="s">
        <v>255</v>
      </c>
      <c r="AI5" s="58" t="s">
        <v>256</v>
      </c>
      <c r="AJ5" s="58" t="s">
        <v>1554</v>
      </c>
      <c r="AK5" s="58" t="s">
        <v>256</v>
      </c>
      <c r="AL5" s="64" t="s">
        <v>2012</v>
      </c>
    </row>
    <row r="6" spans="1:38" ht="54" x14ac:dyDescent="0.45">
      <c r="A6" s="62" t="s">
        <v>1562</v>
      </c>
      <c r="B6" s="57" t="s">
        <v>1616</v>
      </c>
      <c r="C6" s="63">
        <v>43977</v>
      </c>
      <c r="D6" s="63">
        <v>43978</v>
      </c>
      <c r="E6" s="55" t="s">
        <v>1563</v>
      </c>
      <c r="F6" s="128" t="str">
        <f>HYPERLINK(Table2[[#This Row],[URL-not hyperlinked]])</f>
        <v>https://jamanetwork.com/journals/jama/fullarticle/2766650</v>
      </c>
      <c r="G6" s="121" t="s">
        <v>116</v>
      </c>
      <c r="H6" s="121" t="s">
        <v>125</v>
      </c>
      <c r="I6" s="55" t="s">
        <v>1564</v>
      </c>
      <c r="J6" s="58" t="s">
        <v>1157</v>
      </c>
      <c r="K6" s="58">
        <v>2020</v>
      </c>
      <c r="L6" s="113" t="s">
        <v>1160</v>
      </c>
      <c r="M6" s="58" t="s">
        <v>1565</v>
      </c>
      <c r="N6" s="113"/>
      <c r="O6" s="58" t="s">
        <v>255</v>
      </c>
      <c r="P6" s="58" t="s">
        <v>256</v>
      </c>
      <c r="Q6" s="58" t="s">
        <v>256</v>
      </c>
      <c r="R6" s="63" t="s">
        <v>256</v>
      </c>
      <c r="S6" s="58" t="s">
        <v>118</v>
      </c>
      <c r="T6" s="58">
        <v>782</v>
      </c>
      <c r="U6" s="58" t="s">
        <v>255</v>
      </c>
      <c r="V6" s="58" t="s">
        <v>255</v>
      </c>
      <c r="W6" s="58" t="s">
        <v>256</v>
      </c>
      <c r="X6" s="58" t="s">
        <v>255</v>
      </c>
      <c r="Y6" s="58" t="s">
        <v>256</v>
      </c>
      <c r="Z6" s="58" t="s">
        <v>256</v>
      </c>
      <c r="AA6" s="58" t="s">
        <v>256</v>
      </c>
      <c r="AB6" s="58" t="s">
        <v>256</v>
      </c>
      <c r="AC6" s="58" t="s">
        <v>256</v>
      </c>
      <c r="AD6" s="58" t="s">
        <v>256</v>
      </c>
      <c r="AE6" s="58" t="s">
        <v>256</v>
      </c>
      <c r="AF6" s="58" t="s">
        <v>256</v>
      </c>
      <c r="AG6" s="58" t="s">
        <v>256</v>
      </c>
      <c r="AH6" s="58" t="s">
        <v>256</v>
      </c>
      <c r="AI6" s="58" t="s">
        <v>256</v>
      </c>
      <c r="AJ6" s="58" t="s">
        <v>256</v>
      </c>
      <c r="AK6" s="58" t="s">
        <v>256</v>
      </c>
      <c r="AL6" s="64" t="s">
        <v>2012</v>
      </c>
    </row>
    <row r="7" spans="1:38" ht="191.25" x14ac:dyDescent="0.45">
      <c r="A7" s="62" t="s">
        <v>1566</v>
      </c>
      <c r="B7" s="57" t="s">
        <v>1567</v>
      </c>
      <c r="C7" s="63">
        <v>43973</v>
      </c>
      <c r="D7" s="63">
        <v>43978</v>
      </c>
      <c r="E7" s="55" t="s">
        <v>1568</v>
      </c>
      <c r="F7" s="128" t="str">
        <f>HYPERLINK(Table2[[#This Row],[URL-not hyperlinked]])</f>
        <v>https://journals.lww.com/jpgn/Abstract/9000/Pediatric_Crohn_s_Disease_and_Multisystem.96044.aspx</v>
      </c>
      <c r="G7" s="121" t="s">
        <v>116</v>
      </c>
      <c r="H7" s="121" t="s">
        <v>122</v>
      </c>
      <c r="I7" s="55" t="s">
        <v>1569</v>
      </c>
      <c r="J7" s="58" t="s">
        <v>1163</v>
      </c>
      <c r="K7" s="58">
        <v>2020</v>
      </c>
      <c r="L7" s="113" t="s">
        <v>1160</v>
      </c>
      <c r="M7" s="58" t="s">
        <v>1570</v>
      </c>
      <c r="N7" s="113"/>
      <c r="O7" s="58" t="s">
        <v>256</v>
      </c>
      <c r="P7" s="58" t="s">
        <v>255</v>
      </c>
      <c r="Q7" s="58" t="s">
        <v>256</v>
      </c>
      <c r="R7" s="63" t="s">
        <v>256</v>
      </c>
      <c r="S7" s="58" t="s">
        <v>118</v>
      </c>
      <c r="T7" s="58" t="s">
        <v>264</v>
      </c>
      <c r="U7" s="58" t="s">
        <v>256</v>
      </c>
      <c r="V7" s="58" t="s">
        <v>256</v>
      </c>
      <c r="W7" s="58" t="s">
        <v>256</v>
      </c>
      <c r="X7" s="58" t="s">
        <v>256</v>
      </c>
      <c r="Y7" s="58" t="s">
        <v>256</v>
      </c>
      <c r="Z7" s="58" t="s">
        <v>255</v>
      </c>
      <c r="AA7" s="58" t="s">
        <v>255</v>
      </c>
      <c r="AB7" s="58" t="s">
        <v>256</v>
      </c>
      <c r="AC7" s="58" t="s">
        <v>256</v>
      </c>
      <c r="AD7" s="58" t="s">
        <v>255</v>
      </c>
      <c r="AE7" s="58" t="s">
        <v>256</v>
      </c>
      <c r="AF7" s="58" t="s">
        <v>256</v>
      </c>
      <c r="AG7" s="58" t="s">
        <v>256</v>
      </c>
      <c r="AH7" s="58" t="s">
        <v>256</v>
      </c>
      <c r="AI7" s="58" t="s">
        <v>256</v>
      </c>
      <c r="AJ7" s="58" t="s">
        <v>256</v>
      </c>
      <c r="AK7" s="58" t="s">
        <v>256</v>
      </c>
      <c r="AL7" s="64" t="s">
        <v>2012</v>
      </c>
    </row>
    <row r="8" spans="1:38" ht="63.75" x14ac:dyDescent="0.45">
      <c r="A8" s="62" t="s">
        <v>1555</v>
      </c>
      <c r="B8" s="57" t="s">
        <v>1556</v>
      </c>
      <c r="C8" s="63">
        <v>43977</v>
      </c>
      <c r="D8" s="63">
        <v>43978</v>
      </c>
      <c r="E8" s="55" t="s">
        <v>1557</v>
      </c>
      <c r="F8" s="128" t="str">
        <f>HYPERLINK(Table2[[#This Row],[URL-not hyperlinked]])</f>
        <v>https://onlinelibrary.wiley.com/doi/epdf/10.1111/pde.14238</v>
      </c>
      <c r="G8" s="121" t="s">
        <v>1558</v>
      </c>
      <c r="H8" s="121" t="s">
        <v>122</v>
      </c>
      <c r="I8" s="55" t="s">
        <v>1559</v>
      </c>
      <c r="J8" s="58" t="s">
        <v>1560</v>
      </c>
      <c r="K8" s="58">
        <v>2020</v>
      </c>
      <c r="L8" s="113" t="s">
        <v>1160</v>
      </c>
      <c r="M8" s="58" t="s">
        <v>1561</v>
      </c>
      <c r="N8" s="113"/>
      <c r="O8" s="58" t="s">
        <v>256</v>
      </c>
      <c r="P8" s="58" t="s">
        <v>255</v>
      </c>
      <c r="Q8" s="58" t="s">
        <v>256</v>
      </c>
      <c r="R8" s="63" t="s">
        <v>256</v>
      </c>
      <c r="S8" s="58" t="s">
        <v>39</v>
      </c>
      <c r="T8" s="58" t="s">
        <v>264</v>
      </c>
      <c r="U8" s="58" t="s">
        <v>256</v>
      </c>
      <c r="V8" s="58" t="s">
        <v>256</v>
      </c>
      <c r="W8" s="58" t="s">
        <v>256</v>
      </c>
      <c r="X8" s="58" t="s">
        <v>256</v>
      </c>
      <c r="Y8" s="58" t="s">
        <v>256</v>
      </c>
      <c r="Z8" s="58" t="s">
        <v>255</v>
      </c>
      <c r="AA8" s="58" t="s">
        <v>255</v>
      </c>
      <c r="AB8" s="58" t="s">
        <v>256</v>
      </c>
      <c r="AC8" s="58" t="s">
        <v>256</v>
      </c>
      <c r="AD8" s="58" t="s">
        <v>256</v>
      </c>
      <c r="AE8" s="58" t="s">
        <v>256</v>
      </c>
      <c r="AF8" s="58" t="s">
        <v>256</v>
      </c>
      <c r="AG8" s="58" t="s">
        <v>256</v>
      </c>
      <c r="AH8" s="58" t="s">
        <v>256</v>
      </c>
      <c r="AI8" s="58" t="s">
        <v>256</v>
      </c>
      <c r="AJ8" s="58" t="s">
        <v>256</v>
      </c>
      <c r="AK8" s="58" t="s">
        <v>256</v>
      </c>
      <c r="AL8" s="64" t="s">
        <v>2012</v>
      </c>
    </row>
    <row r="9" spans="1:38" ht="140.25" x14ac:dyDescent="0.45">
      <c r="A9" s="62" t="s">
        <v>1590</v>
      </c>
      <c r="B9" s="57" t="s">
        <v>1591</v>
      </c>
      <c r="C9" s="63">
        <v>43946</v>
      </c>
      <c r="D9" s="63">
        <v>43978</v>
      </c>
      <c r="E9" s="55" t="s">
        <v>1592</v>
      </c>
      <c r="F9" s="128" t="str">
        <f>HYPERLINK(Table2[[#This Row],[URL-not hyperlinked]])</f>
        <v>https://www.sciencedirect.com/science/article/pii/S1472648320302261</v>
      </c>
      <c r="G9" s="121" t="s">
        <v>1593</v>
      </c>
      <c r="H9" s="121" t="s">
        <v>122</v>
      </c>
      <c r="I9" s="55" t="s">
        <v>1594</v>
      </c>
      <c r="J9" s="58" t="s">
        <v>1595</v>
      </c>
      <c r="K9" s="58">
        <v>2020</v>
      </c>
      <c r="L9" s="113" t="s">
        <v>1160</v>
      </c>
      <c r="M9" s="58" t="s">
        <v>1596</v>
      </c>
      <c r="N9" s="113"/>
      <c r="O9" s="58" t="s">
        <v>256</v>
      </c>
      <c r="P9" s="58" t="s">
        <v>256</v>
      </c>
      <c r="Q9" s="58" t="s">
        <v>256</v>
      </c>
      <c r="R9" s="63" t="s">
        <v>255</v>
      </c>
      <c r="S9" s="58" t="s">
        <v>118</v>
      </c>
      <c r="T9" s="58" t="s">
        <v>264</v>
      </c>
      <c r="U9" s="58" t="s">
        <v>256</v>
      </c>
      <c r="V9" s="58" t="s">
        <v>256</v>
      </c>
      <c r="W9" s="58" t="s">
        <v>256</v>
      </c>
      <c r="X9" s="58" t="s">
        <v>256</v>
      </c>
      <c r="Y9" s="58" t="s">
        <v>256</v>
      </c>
      <c r="Z9" s="58" t="s">
        <v>256</v>
      </c>
      <c r="AA9" s="58" t="s">
        <v>256</v>
      </c>
      <c r="AB9" s="58" t="s">
        <v>256</v>
      </c>
      <c r="AC9" s="58" t="s">
        <v>256</v>
      </c>
      <c r="AD9" s="58" t="s">
        <v>256</v>
      </c>
      <c r="AE9" s="58" t="s">
        <v>256</v>
      </c>
      <c r="AF9" s="58" t="s">
        <v>256</v>
      </c>
      <c r="AG9" s="58" t="s">
        <v>255</v>
      </c>
      <c r="AH9" s="58" t="s">
        <v>256</v>
      </c>
      <c r="AI9" s="58" t="s">
        <v>256</v>
      </c>
      <c r="AJ9" s="58" t="s">
        <v>256</v>
      </c>
      <c r="AK9" s="58" t="s">
        <v>256</v>
      </c>
      <c r="AL9" s="64" t="s">
        <v>2012</v>
      </c>
    </row>
    <row r="10" spans="1:38" ht="216.75" x14ac:dyDescent="0.45">
      <c r="A10" s="62" t="s">
        <v>1543</v>
      </c>
      <c r="B10" s="57" t="s">
        <v>1544</v>
      </c>
      <c r="C10" s="63">
        <v>43977</v>
      </c>
      <c r="D10" s="63">
        <v>43979</v>
      </c>
      <c r="E10" s="55" t="s">
        <v>1545</v>
      </c>
      <c r="F10" s="128" t="str">
        <f>HYPERLINK(Table2[[#This Row],[URL-not hyperlinked]])</f>
        <v>https://onlinelibrary.wiley.com/doi/epdf/10.1111/mcn.13033</v>
      </c>
      <c r="G10" s="121" t="s">
        <v>116</v>
      </c>
      <c r="H10" s="121" t="s">
        <v>122</v>
      </c>
      <c r="I10" s="55" t="s">
        <v>1546</v>
      </c>
      <c r="J10" s="58" t="s">
        <v>1541</v>
      </c>
      <c r="K10" s="58">
        <v>2020</v>
      </c>
      <c r="L10" s="113" t="s">
        <v>1160</v>
      </c>
      <c r="M10" s="58" t="s">
        <v>1547</v>
      </c>
      <c r="N10" s="113"/>
      <c r="O10" s="58" t="s">
        <v>256</v>
      </c>
      <c r="P10" s="58" t="s">
        <v>256</v>
      </c>
      <c r="Q10" s="58" t="s">
        <v>256</v>
      </c>
      <c r="R10" s="63" t="s">
        <v>255</v>
      </c>
      <c r="S10" s="58" t="s">
        <v>118</v>
      </c>
      <c r="T10" s="58" t="s">
        <v>264</v>
      </c>
      <c r="U10" s="58" t="s">
        <v>256</v>
      </c>
      <c r="V10" s="58" t="s">
        <v>256</v>
      </c>
      <c r="W10" s="58" t="s">
        <v>256</v>
      </c>
      <c r="X10" s="58" t="s">
        <v>256</v>
      </c>
      <c r="Y10" s="58" t="s">
        <v>256</v>
      </c>
      <c r="Z10" s="58" t="s">
        <v>256</v>
      </c>
      <c r="AA10" s="58" t="s">
        <v>256</v>
      </c>
      <c r="AB10" s="58" t="s">
        <v>256</v>
      </c>
      <c r="AC10" s="58" t="s">
        <v>256</v>
      </c>
      <c r="AD10" s="58" t="s">
        <v>256</v>
      </c>
      <c r="AE10" s="58" t="s">
        <v>256</v>
      </c>
      <c r="AF10" s="58" t="s">
        <v>256</v>
      </c>
      <c r="AG10" s="58" t="s">
        <v>255</v>
      </c>
      <c r="AH10" s="58" t="s">
        <v>255</v>
      </c>
      <c r="AI10" s="58" t="s">
        <v>256</v>
      </c>
      <c r="AJ10" s="58" t="s">
        <v>256</v>
      </c>
      <c r="AK10" s="58" t="s">
        <v>256</v>
      </c>
      <c r="AL10" s="64" t="s">
        <v>2012</v>
      </c>
    </row>
    <row r="11" spans="1:38" ht="357" x14ac:dyDescent="0.45">
      <c r="A11" s="62" t="s">
        <v>1521</v>
      </c>
      <c r="B11" s="57" t="s">
        <v>1522</v>
      </c>
      <c r="C11" s="63">
        <v>43978</v>
      </c>
      <c r="D11" s="63">
        <v>43979</v>
      </c>
      <c r="E11" s="55" t="s">
        <v>1523</v>
      </c>
      <c r="F11" s="128" t="str">
        <f>HYPERLINK(Table2[[#This Row],[URL-not hyperlinked]])</f>
        <v>https://journals.lww.com/greenjournal/Abstract/9000/Symptoms_and_Critical_Illness_Among_Obstetric.97341.aspx</v>
      </c>
      <c r="G11" s="121" t="s">
        <v>116</v>
      </c>
      <c r="H11" s="121" t="s">
        <v>112</v>
      </c>
      <c r="I11" s="55" t="s">
        <v>1524</v>
      </c>
      <c r="J11" s="58" t="s">
        <v>1355</v>
      </c>
      <c r="K11" s="58">
        <v>2020</v>
      </c>
      <c r="L11" s="113" t="s">
        <v>1160</v>
      </c>
      <c r="M11" s="58" t="s">
        <v>1525</v>
      </c>
      <c r="N11" s="113"/>
      <c r="O11" s="58" t="s">
        <v>255</v>
      </c>
      <c r="P11" s="58" t="s">
        <v>256</v>
      </c>
      <c r="Q11" s="58" t="s">
        <v>256</v>
      </c>
      <c r="R11" s="63" t="s">
        <v>256</v>
      </c>
      <c r="S11" s="58" t="s">
        <v>118</v>
      </c>
      <c r="T11" s="58" t="s">
        <v>1526</v>
      </c>
      <c r="U11" s="58" t="s">
        <v>255</v>
      </c>
      <c r="V11" s="58" t="s">
        <v>256</v>
      </c>
      <c r="W11" s="58" t="s">
        <v>255</v>
      </c>
      <c r="X11" s="58" t="s">
        <v>256</v>
      </c>
      <c r="Y11" s="58" t="s">
        <v>256</v>
      </c>
      <c r="Z11" s="58" t="s">
        <v>256</v>
      </c>
      <c r="AA11" s="58" t="s">
        <v>256</v>
      </c>
      <c r="AB11" s="58" t="s">
        <v>256</v>
      </c>
      <c r="AC11" s="58" t="s">
        <v>256</v>
      </c>
      <c r="AD11" s="58" t="s">
        <v>256</v>
      </c>
      <c r="AE11" s="58" t="s">
        <v>256</v>
      </c>
      <c r="AF11" s="58" t="s">
        <v>256</v>
      </c>
      <c r="AG11" s="58" t="s">
        <v>256</v>
      </c>
      <c r="AH11" s="58" t="s">
        <v>256</v>
      </c>
      <c r="AI11" s="58" t="s">
        <v>256</v>
      </c>
      <c r="AJ11" s="58" t="s">
        <v>256</v>
      </c>
      <c r="AK11" s="58" t="s">
        <v>256</v>
      </c>
      <c r="AL11" s="64" t="s">
        <v>2012</v>
      </c>
    </row>
    <row r="12" spans="1:38" ht="81" x14ac:dyDescent="0.45">
      <c r="A12" s="62" t="s">
        <v>1516</v>
      </c>
      <c r="B12" s="57" t="s">
        <v>1517</v>
      </c>
      <c r="C12" s="63">
        <v>43978</v>
      </c>
      <c r="D12" s="63">
        <v>43979</v>
      </c>
      <c r="E12" s="55" t="s">
        <v>1518</v>
      </c>
      <c r="F12" s="128" t="str">
        <f>HYPERLINK(Table2[[#This Row],[URL-not hyperlinked]])</f>
        <v>https://academic.oup.com/cid/advance-article/doi/10.1093/cid/ciaa656/5847864</v>
      </c>
      <c r="G12" s="121" t="s">
        <v>116</v>
      </c>
      <c r="H12" s="121" t="s">
        <v>122</v>
      </c>
      <c r="I12" s="55" t="s">
        <v>1519</v>
      </c>
      <c r="J12" s="58" t="s">
        <v>1166</v>
      </c>
      <c r="K12" s="58">
        <v>2020</v>
      </c>
      <c r="L12" s="113" t="s">
        <v>1160</v>
      </c>
      <c r="M12" s="58" t="s">
        <v>1520</v>
      </c>
      <c r="N12" s="113"/>
      <c r="O12" s="58" t="s">
        <v>256</v>
      </c>
      <c r="P12" s="58" t="s">
        <v>255</v>
      </c>
      <c r="Q12" s="58" t="s">
        <v>256</v>
      </c>
      <c r="R12" s="63" t="s">
        <v>256</v>
      </c>
      <c r="S12" s="58" t="s">
        <v>118</v>
      </c>
      <c r="T12" s="58" t="s">
        <v>264</v>
      </c>
      <c r="U12" s="58" t="s">
        <v>256</v>
      </c>
      <c r="V12" s="58" t="s">
        <v>256</v>
      </c>
      <c r="W12" s="58" t="s">
        <v>256</v>
      </c>
      <c r="X12" s="58" t="s">
        <v>256</v>
      </c>
      <c r="Y12" s="58" t="s">
        <v>256</v>
      </c>
      <c r="Z12" s="58" t="s">
        <v>256</v>
      </c>
      <c r="AA12" s="58" t="s">
        <v>256</v>
      </c>
      <c r="AB12" s="58" t="s">
        <v>256</v>
      </c>
      <c r="AC12" s="58" t="s">
        <v>256</v>
      </c>
      <c r="AD12" s="58" t="s">
        <v>255</v>
      </c>
      <c r="AE12" s="58" t="s">
        <v>256</v>
      </c>
      <c r="AF12" s="58" t="s">
        <v>256</v>
      </c>
      <c r="AG12" s="58" t="s">
        <v>256</v>
      </c>
      <c r="AH12" s="58" t="s">
        <v>256</v>
      </c>
      <c r="AI12" s="58" t="s">
        <v>256</v>
      </c>
      <c r="AJ12" s="58" t="s">
        <v>256</v>
      </c>
      <c r="AK12" s="58" t="s">
        <v>256</v>
      </c>
      <c r="AL12" s="64" t="s">
        <v>2012</v>
      </c>
    </row>
    <row r="13" spans="1:38" ht="409.5" x14ac:dyDescent="0.45">
      <c r="A13" s="62" t="s">
        <v>1531</v>
      </c>
      <c r="B13" s="57" t="s">
        <v>1532</v>
      </c>
      <c r="C13" s="63">
        <v>43978</v>
      </c>
      <c r="D13" s="63">
        <v>43979</v>
      </c>
      <c r="E13" s="55" t="s">
        <v>1533</v>
      </c>
      <c r="F13" s="128" t="str">
        <f>HYPERLINK(Table2[[#This Row],[URL-not hyperlinked]])</f>
        <v>https://www.acpjournals.org/doi/10.7326/M20-2496</v>
      </c>
      <c r="G13" s="121" t="s">
        <v>116</v>
      </c>
      <c r="H13" s="121" t="s">
        <v>115</v>
      </c>
      <c r="I13" s="55" t="s">
        <v>1534</v>
      </c>
      <c r="J13" s="58" t="s">
        <v>1535</v>
      </c>
      <c r="K13" s="58">
        <v>2020</v>
      </c>
      <c r="L13" s="113" t="s">
        <v>1160</v>
      </c>
      <c r="M13" s="58" t="s">
        <v>1536</v>
      </c>
      <c r="N13" s="113"/>
      <c r="O13" s="58" t="s">
        <v>256</v>
      </c>
      <c r="P13" s="58" t="s">
        <v>255</v>
      </c>
      <c r="Q13" s="58" t="s">
        <v>256</v>
      </c>
      <c r="R13" s="63" t="s">
        <v>256</v>
      </c>
      <c r="S13" s="58" t="s">
        <v>118</v>
      </c>
      <c r="T13" s="58" t="s">
        <v>264</v>
      </c>
      <c r="U13" s="58" t="s">
        <v>256</v>
      </c>
      <c r="V13" s="58" t="s">
        <v>256</v>
      </c>
      <c r="W13" s="58" t="s">
        <v>256</v>
      </c>
      <c r="X13" s="58" t="s">
        <v>256</v>
      </c>
      <c r="Y13" s="58" t="s">
        <v>256</v>
      </c>
      <c r="Z13" s="58" t="s">
        <v>256</v>
      </c>
      <c r="AA13" s="58" t="s">
        <v>256</v>
      </c>
      <c r="AB13" s="58" t="s">
        <v>256</v>
      </c>
      <c r="AC13" s="58" t="s">
        <v>256</v>
      </c>
      <c r="AD13" s="58" t="s">
        <v>255</v>
      </c>
      <c r="AE13" s="58" t="s">
        <v>256</v>
      </c>
      <c r="AF13" s="58" t="s">
        <v>256</v>
      </c>
      <c r="AG13" s="58" t="s">
        <v>256</v>
      </c>
      <c r="AH13" s="58" t="s">
        <v>256</v>
      </c>
      <c r="AI13" s="58" t="s">
        <v>256</v>
      </c>
      <c r="AJ13" s="58" t="s">
        <v>256</v>
      </c>
      <c r="AK13" s="58" t="s">
        <v>256</v>
      </c>
      <c r="AL13" s="64" t="s">
        <v>2012</v>
      </c>
    </row>
    <row r="14" spans="1:38" ht="94.5" x14ac:dyDescent="0.45">
      <c r="A14" s="62" t="s">
        <v>1527</v>
      </c>
      <c r="B14" s="57" t="s">
        <v>1616</v>
      </c>
      <c r="C14" s="63">
        <v>43978</v>
      </c>
      <c r="D14" s="63">
        <v>43979</v>
      </c>
      <c r="E14" s="55" t="s">
        <v>1528</v>
      </c>
      <c r="F14" s="128" t="str">
        <f>HYPERLINK(Table2[[#This Row],[URL-not hyperlinked]])</f>
        <v>https://journals.lww.com/greenjournal/Citation/9000/Ectopic_Pregnancy_During_Coronavirus_Disease_2019.97340.aspx</v>
      </c>
      <c r="G14" s="121" t="s">
        <v>116</v>
      </c>
      <c r="H14" s="121" t="s">
        <v>117</v>
      </c>
      <c r="I14" s="55" t="s">
        <v>1529</v>
      </c>
      <c r="J14" s="58" t="s">
        <v>1355</v>
      </c>
      <c r="K14" s="58">
        <v>2020</v>
      </c>
      <c r="L14" s="113" t="s">
        <v>1160</v>
      </c>
      <c r="M14" s="58" t="s">
        <v>1530</v>
      </c>
      <c r="N14" s="113"/>
      <c r="O14" s="58" t="s">
        <v>255</v>
      </c>
      <c r="P14" s="58" t="s">
        <v>256</v>
      </c>
      <c r="Q14" s="58" t="s">
        <v>256</v>
      </c>
      <c r="R14" s="63" t="s">
        <v>256</v>
      </c>
      <c r="S14" s="58" t="s">
        <v>118</v>
      </c>
      <c r="T14" s="58">
        <v>1</v>
      </c>
      <c r="U14" s="58" t="s">
        <v>255</v>
      </c>
      <c r="V14" s="58" t="s">
        <v>256</v>
      </c>
      <c r="W14" s="58" t="s">
        <v>256</v>
      </c>
      <c r="X14" s="58" t="s">
        <v>256</v>
      </c>
      <c r="Y14" s="58" t="s">
        <v>256</v>
      </c>
      <c r="Z14" s="58" t="s">
        <v>256</v>
      </c>
      <c r="AA14" s="58" t="s">
        <v>256</v>
      </c>
      <c r="AB14" s="58" t="s">
        <v>256</v>
      </c>
      <c r="AC14" s="58" t="s">
        <v>256</v>
      </c>
      <c r="AD14" s="58" t="s">
        <v>256</v>
      </c>
      <c r="AE14" s="58" t="s">
        <v>256</v>
      </c>
      <c r="AF14" s="58" t="s">
        <v>256</v>
      </c>
      <c r="AG14" s="58" t="s">
        <v>256</v>
      </c>
      <c r="AH14" s="58" t="s">
        <v>256</v>
      </c>
      <c r="AI14" s="58" t="s">
        <v>256</v>
      </c>
      <c r="AJ14" s="58" t="s">
        <v>256</v>
      </c>
      <c r="AK14" s="58" t="s">
        <v>256</v>
      </c>
      <c r="AL14" s="64" t="s">
        <v>2012</v>
      </c>
    </row>
    <row r="15" spans="1:38" ht="127.5" x14ac:dyDescent="0.45">
      <c r="A15" s="62" t="s">
        <v>1537</v>
      </c>
      <c r="B15" s="57" t="s">
        <v>1538</v>
      </c>
      <c r="C15" s="63">
        <v>43977</v>
      </c>
      <c r="D15" s="63">
        <v>43979</v>
      </c>
      <c r="E15" s="55" t="s">
        <v>1539</v>
      </c>
      <c r="F15" s="128" t="str">
        <f>HYPERLINK(Table2[[#This Row],[URL-not hyperlinked]])</f>
        <v>https://onlinelibrary.wiley.com/doi/epdf/10.1111/mcn.13036</v>
      </c>
      <c r="G15" s="121" t="s">
        <v>116</v>
      </c>
      <c r="H15" s="121" t="s">
        <v>122</v>
      </c>
      <c r="I15" s="55" t="s">
        <v>1540</v>
      </c>
      <c r="J15" s="58" t="s">
        <v>1541</v>
      </c>
      <c r="K15" s="58">
        <v>2020</v>
      </c>
      <c r="L15" s="113" t="s">
        <v>1160</v>
      </c>
      <c r="M15" s="58" t="s">
        <v>1542</v>
      </c>
      <c r="N15" s="113"/>
      <c r="O15" s="58" t="s">
        <v>256</v>
      </c>
      <c r="P15" s="58" t="s">
        <v>256</v>
      </c>
      <c r="Q15" s="58" t="s">
        <v>256</v>
      </c>
      <c r="R15" s="63" t="s">
        <v>255</v>
      </c>
      <c r="S15" s="58" t="s">
        <v>118</v>
      </c>
      <c r="T15" s="58" t="s">
        <v>264</v>
      </c>
      <c r="U15" s="58" t="s">
        <v>256</v>
      </c>
      <c r="V15" s="58" t="s">
        <v>256</v>
      </c>
      <c r="W15" s="58" t="s">
        <v>256</v>
      </c>
      <c r="X15" s="58" t="s">
        <v>256</v>
      </c>
      <c r="Y15" s="58" t="s">
        <v>256</v>
      </c>
      <c r="Z15" s="58" t="s">
        <v>256</v>
      </c>
      <c r="AA15" s="58" t="s">
        <v>256</v>
      </c>
      <c r="AB15" s="58" t="s">
        <v>256</v>
      </c>
      <c r="AC15" s="58" t="s">
        <v>256</v>
      </c>
      <c r="AD15" s="58" t="s">
        <v>256</v>
      </c>
      <c r="AE15" s="58" t="s">
        <v>256</v>
      </c>
      <c r="AF15" s="58" t="s">
        <v>256</v>
      </c>
      <c r="AG15" s="58" t="s">
        <v>255</v>
      </c>
      <c r="AH15" s="58" t="s">
        <v>255</v>
      </c>
      <c r="AI15" s="58" t="s">
        <v>256</v>
      </c>
      <c r="AJ15" s="58" t="s">
        <v>256</v>
      </c>
      <c r="AK15" s="58" t="s">
        <v>256</v>
      </c>
      <c r="AL15" s="64" t="s">
        <v>2012</v>
      </c>
    </row>
    <row r="16" spans="1:38" ht="54" x14ac:dyDescent="0.45">
      <c r="A16" s="62" t="s">
        <v>1502</v>
      </c>
      <c r="B16" s="57" t="s">
        <v>1616</v>
      </c>
      <c r="C16" s="63">
        <v>43979</v>
      </c>
      <c r="D16" s="63">
        <v>43980</v>
      </c>
      <c r="E16" s="55" t="s">
        <v>1503</v>
      </c>
      <c r="F16" s="128" t="str">
        <f>HYPERLINK(Table2[[#This Row],[URL-not hyperlinked]])</f>
        <v>https://journals.sagepub.com/doi/full/10.1177/0009922820927044</v>
      </c>
      <c r="G16" s="121" t="s">
        <v>116</v>
      </c>
      <c r="H16" s="121" t="s">
        <v>122</v>
      </c>
      <c r="I16" s="55" t="s">
        <v>1504</v>
      </c>
      <c r="J16" s="58" t="s">
        <v>1499</v>
      </c>
      <c r="K16" s="58">
        <v>2020</v>
      </c>
      <c r="L16" s="113" t="s">
        <v>1160</v>
      </c>
      <c r="M16" s="58" t="s">
        <v>1505</v>
      </c>
      <c r="N16" s="113"/>
      <c r="O16" s="58" t="s">
        <v>256</v>
      </c>
      <c r="P16" s="58" t="s">
        <v>256</v>
      </c>
      <c r="Q16" s="58" t="s">
        <v>256</v>
      </c>
      <c r="R16" s="63" t="s">
        <v>255</v>
      </c>
      <c r="S16" s="58" t="s">
        <v>118</v>
      </c>
      <c r="T16" s="58" t="s">
        <v>264</v>
      </c>
      <c r="U16" s="58" t="s">
        <v>256</v>
      </c>
      <c r="V16" s="58" t="s">
        <v>256</v>
      </c>
      <c r="W16" s="58" t="s">
        <v>256</v>
      </c>
      <c r="X16" s="58" t="s">
        <v>256</v>
      </c>
      <c r="Y16" s="58" t="s">
        <v>256</v>
      </c>
      <c r="Z16" s="58" t="s">
        <v>256</v>
      </c>
      <c r="AA16" s="58" t="s">
        <v>256</v>
      </c>
      <c r="AB16" s="58" t="s">
        <v>256</v>
      </c>
      <c r="AC16" s="58" t="s">
        <v>256</v>
      </c>
      <c r="AD16" s="58" t="s">
        <v>256</v>
      </c>
      <c r="AE16" s="58" t="s">
        <v>256</v>
      </c>
      <c r="AF16" s="58" t="s">
        <v>256</v>
      </c>
      <c r="AG16" s="58" t="s">
        <v>256</v>
      </c>
      <c r="AH16" s="58" t="s">
        <v>255</v>
      </c>
      <c r="AI16" s="58" t="s">
        <v>256</v>
      </c>
      <c r="AJ16" s="58" t="s">
        <v>256</v>
      </c>
      <c r="AK16" s="58" t="s">
        <v>256</v>
      </c>
      <c r="AL16" s="64" t="s">
        <v>2012</v>
      </c>
    </row>
    <row r="17" spans="1:38" ht="40.5" x14ac:dyDescent="0.45">
      <c r="A17" s="62" t="s">
        <v>1506</v>
      </c>
      <c r="B17" s="57" t="s">
        <v>1616</v>
      </c>
      <c r="C17" s="126" t="s">
        <v>2009</v>
      </c>
      <c r="D17" s="63">
        <v>43980</v>
      </c>
      <c r="E17" s="55" t="s">
        <v>1507</v>
      </c>
      <c r="F17" s="128" t="str">
        <f>HYPERLINK(Table2[[#This Row],[URL-not hyperlinked]])</f>
        <v>https://gh.bmj.com/content/5/5/e002844</v>
      </c>
      <c r="G17" s="121" t="s">
        <v>2010</v>
      </c>
      <c r="H17" s="121" t="s">
        <v>122</v>
      </c>
      <c r="I17" s="55" t="s">
        <v>1508</v>
      </c>
      <c r="J17" s="58" t="s">
        <v>1509</v>
      </c>
      <c r="K17" s="58">
        <v>2020</v>
      </c>
      <c r="L17" s="113" t="s">
        <v>1160</v>
      </c>
      <c r="M17" s="58" t="s">
        <v>1510</v>
      </c>
      <c r="N17" s="113"/>
      <c r="O17" s="58" t="s">
        <v>256</v>
      </c>
      <c r="P17" s="58" t="s">
        <v>256</v>
      </c>
      <c r="Q17" s="58" t="s">
        <v>256</v>
      </c>
      <c r="R17" s="63" t="s">
        <v>255</v>
      </c>
      <c r="S17" s="58" t="s">
        <v>113</v>
      </c>
      <c r="T17" s="58" t="s">
        <v>264</v>
      </c>
      <c r="U17" s="58" t="s">
        <v>256</v>
      </c>
      <c r="V17" s="58" t="s">
        <v>256</v>
      </c>
      <c r="W17" s="58" t="s">
        <v>256</v>
      </c>
      <c r="X17" s="58" t="s">
        <v>256</v>
      </c>
      <c r="Y17" s="58" t="s">
        <v>256</v>
      </c>
      <c r="Z17" s="58" t="s">
        <v>256</v>
      </c>
      <c r="AA17" s="58" t="s">
        <v>256</v>
      </c>
      <c r="AB17" s="58" t="s">
        <v>256</v>
      </c>
      <c r="AC17" s="58" t="s">
        <v>256</v>
      </c>
      <c r="AD17" s="58" t="s">
        <v>256</v>
      </c>
      <c r="AE17" s="58" t="s">
        <v>256</v>
      </c>
      <c r="AF17" s="58" t="s">
        <v>256</v>
      </c>
      <c r="AG17" s="58" t="s">
        <v>256</v>
      </c>
      <c r="AH17" s="58" t="s">
        <v>255</v>
      </c>
      <c r="AI17" s="58" t="s">
        <v>256</v>
      </c>
      <c r="AJ17" s="58" t="s">
        <v>256</v>
      </c>
      <c r="AK17" s="58" t="s">
        <v>256</v>
      </c>
      <c r="AL17" s="64" t="s">
        <v>2012</v>
      </c>
    </row>
    <row r="18" spans="1:38" ht="54" x14ac:dyDescent="0.45">
      <c r="A18" s="62" t="s">
        <v>1490</v>
      </c>
      <c r="B18" s="57" t="s">
        <v>1491</v>
      </c>
      <c r="C18" s="63">
        <v>43978</v>
      </c>
      <c r="D18" s="63">
        <v>43980</v>
      </c>
      <c r="E18" s="55" t="s">
        <v>1492</v>
      </c>
      <c r="F18" s="128" t="str">
        <f>HYPERLINK(Table2[[#This Row],[URL-not hyperlinked]])</f>
        <v>https://europepmc.org/article/med/32463282</v>
      </c>
      <c r="G18" s="121" t="s">
        <v>116</v>
      </c>
      <c r="H18" s="121" t="s">
        <v>122</v>
      </c>
      <c r="I18" s="55" t="s">
        <v>1493</v>
      </c>
      <c r="J18" s="58" t="s">
        <v>1494</v>
      </c>
      <c r="K18" s="58">
        <v>2020</v>
      </c>
      <c r="L18" s="113" t="s">
        <v>1160</v>
      </c>
      <c r="M18" s="58" t="s">
        <v>1495</v>
      </c>
      <c r="N18" s="113"/>
      <c r="O18" s="58" t="s">
        <v>256</v>
      </c>
      <c r="P18" s="58" t="s">
        <v>256</v>
      </c>
      <c r="Q18" s="58" t="s">
        <v>256</v>
      </c>
      <c r="R18" s="63" t="s">
        <v>255</v>
      </c>
      <c r="S18" s="58" t="s">
        <v>118</v>
      </c>
      <c r="T18" s="58" t="s">
        <v>264</v>
      </c>
      <c r="U18" s="58" t="s">
        <v>256</v>
      </c>
      <c r="V18" s="58" t="s">
        <v>256</v>
      </c>
      <c r="W18" s="58" t="s">
        <v>256</v>
      </c>
      <c r="X18" s="58" t="s">
        <v>256</v>
      </c>
      <c r="Y18" s="58" t="s">
        <v>256</v>
      </c>
      <c r="Z18" s="58" t="s">
        <v>256</v>
      </c>
      <c r="AA18" s="58" t="s">
        <v>256</v>
      </c>
      <c r="AB18" s="58" t="s">
        <v>256</v>
      </c>
      <c r="AC18" s="58" t="s">
        <v>256</v>
      </c>
      <c r="AD18" s="58" t="s">
        <v>256</v>
      </c>
      <c r="AE18" s="58" t="s">
        <v>256</v>
      </c>
      <c r="AF18" s="58" t="s">
        <v>256</v>
      </c>
      <c r="AG18" s="58" t="s">
        <v>256</v>
      </c>
      <c r="AH18" s="58" t="s">
        <v>255</v>
      </c>
      <c r="AI18" s="58" t="s">
        <v>256</v>
      </c>
      <c r="AJ18" s="58" t="s">
        <v>256</v>
      </c>
      <c r="AK18" s="58" t="s">
        <v>256</v>
      </c>
      <c r="AL18" s="64" t="s">
        <v>2012</v>
      </c>
    </row>
    <row r="19" spans="1:38" ht="40.5" x14ac:dyDescent="0.45">
      <c r="A19" s="62" t="s">
        <v>1485</v>
      </c>
      <c r="B19" s="57" t="s">
        <v>1616</v>
      </c>
      <c r="C19" s="63">
        <v>43975</v>
      </c>
      <c r="D19" s="63">
        <v>43980</v>
      </c>
      <c r="E19" s="55" t="s">
        <v>1486</v>
      </c>
      <c r="F19" s="128" t="str">
        <f>HYPERLINK(Table2[[#This Row],[URL-not hyperlinked]])</f>
        <v>https://europepmc.org/article/pmc/pmc7247462</v>
      </c>
      <c r="G19" s="121" t="s">
        <v>120</v>
      </c>
      <c r="H19" s="121" t="s">
        <v>115</v>
      </c>
      <c r="I19" s="55" t="s">
        <v>1487</v>
      </c>
      <c r="J19" s="58" t="s">
        <v>1488</v>
      </c>
      <c r="K19" s="58">
        <v>2020</v>
      </c>
      <c r="L19" s="113" t="s">
        <v>1160</v>
      </c>
      <c r="M19" s="58" t="s">
        <v>1489</v>
      </c>
      <c r="N19" s="113"/>
      <c r="O19" s="58" t="s">
        <v>256</v>
      </c>
      <c r="P19" s="58" t="s">
        <v>255</v>
      </c>
      <c r="Q19" s="58" t="s">
        <v>256</v>
      </c>
      <c r="R19" s="63" t="s">
        <v>256</v>
      </c>
      <c r="S19" s="58" t="s">
        <v>39</v>
      </c>
      <c r="T19" s="58" t="s">
        <v>264</v>
      </c>
      <c r="U19" s="58" t="s">
        <v>256</v>
      </c>
      <c r="V19" s="58" t="s">
        <v>256</v>
      </c>
      <c r="W19" s="58" t="s">
        <v>256</v>
      </c>
      <c r="X19" s="58" t="s">
        <v>256</v>
      </c>
      <c r="Y19" s="58" t="s">
        <v>256</v>
      </c>
      <c r="Z19" s="58" t="s">
        <v>255</v>
      </c>
      <c r="AA19" s="58" t="s">
        <v>255</v>
      </c>
      <c r="AB19" s="58" t="s">
        <v>256</v>
      </c>
      <c r="AC19" s="58" t="s">
        <v>256</v>
      </c>
      <c r="AD19" s="58" t="s">
        <v>256</v>
      </c>
      <c r="AE19" s="58" t="s">
        <v>256</v>
      </c>
      <c r="AF19" s="58" t="s">
        <v>256</v>
      </c>
      <c r="AG19" s="58" t="s">
        <v>256</v>
      </c>
      <c r="AH19" s="58" t="s">
        <v>256</v>
      </c>
      <c r="AI19" s="58" t="s">
        <v>256</v>
      </c>
      <c r="AJ19" s="58" t="s">
        <v>256</v>
      </c>
      <c r="AK19" s="58" t="s">
        <v>256</v>
      </c>
      <c r="AL19" s="64" t="s">
        <v>2012</v>
      </c>
    </row>
    <row r="20" spans="1:38" ht="40.5" x14ac:dyDescent="0.45">
      <c r="A20" s="62" t="s">
        <v>1511</v>
      </c>
      <c r="B20" s="57" t="s">
        <v>1616</v>
      </c>
      <c r="C20" s="63">
        <v>43978</v>
      </c>
      <c r="D20" s="63">
        <v>43980</v>
      </c>
      <c r="E20" s="55" t="s">
        <v>1512</v>
      </c>
      <c r="F20" s="128" t="str">
        <f>HYPERLINK(Table2[[#This Row],[URL-not hyperlinked]])</f>
        <v>https://www.bmj.com/content/369/bmj.m2061</v>
      </c>
      <c r="G20" s="121" t="s">
        <v>184</v>
      </c>
      <c r="H20" s="121" t="s">
        <v>122</v>
      </c>
      <c r="I20" s="55" t="s">
        <v>1513</v>
      </c>
      <c r="J20" s="58" t="s">
        <v>1514</v>
      </c>
      <c r="K20" s="58">
        <v>2020</v>
      </c>
      <c r="L20" s="113" t="s">
        <v>1160</v>
      </c>
      <c r="M20" s="58" t="s">
        <v>1515</v>
      </c>
      <c r="N20" s="113"/>
      <c r="O20" s="58" t="s">
        <v>256</v>
      </c>
      <c r="P20" s="58" t="s">
        <v>256</v>
      </c>
      <c r="Q20" s="58" t="s">
        <v>256</v>
      </c>
      <c r="R20" s="63" t="s">
        <v>255</v>
      </c>
      <c r="S20" s="58" t="s">
        <v>118</v>
      </c>
      <c r="T20" s="58" t="s">
        <v>264</v>
      </c>
      <c r="U20" s="58" t="s">
        <v>256</v>
      </c>
      <c r="V20" s="58" t="s">
        <v>256</v>
      </c>
      <c r="W20" s="58" t="s">
        <v>256</v>
      </c>
      <c r="X20" s="58" t="s">
        <v>256</v>
      </c>
      <c r="Y20" s="58" t="s">
        <v>256</v>
      </c>
      <c r="Z20" s="58" t="s">
        <v>256</v>
      </c>
      <c r="AA20" s="58" t="s">
        <v>256</v>
      </c>
      <c r="AB20" s="58" t="s">
        <v>256</v>
      </c>
      <c r="AC20" s="58" t="s">
        <v>256</v>
      </c>
      <c r="AD20" s="58" t="s">
        <v>256</v>
      </c>
      <c r="AE20" s="58" t="s">
        <v>256</v>
      </c>
      <c r="AF20" s="58" t="s">
        <v>256</v>
      </c>
      <c r="AG20" s="58" t="s">
        <v>256</v>
      </c>
      <c r="AH20" s="58" t="s">
        <v>255</v>
      </c>
      <c r="AI20" s="58" t="s">
        <v>256</v>
      </c>
      <c r="AJ20" s="58" t="s">
        <v>256</v>
      </c>
      <c r="AK20" s="58" t="s">
        <v>256</v>
      </c>
      <c r="AL20" s="64" t="s">
        <v>2012</v>
      </c>
    </row>
    <row r="21" spans="1:38" ht="54" x14ac:dyDescent="0.45">
      <c r="A21" s="62" t="s">
        <v>1496</v>
      </c>
      <c r="B21" s="57" t="s">
        <v>1616</v>
      </c>
      <c r="C21" s="126" t="s">
        <v>2009</v>
      </c>
      <c r="D21" s="63">
        <v>43980</v>
      </c>
      <c r="E21" s="55" t="s">
        <v>1497</v>
      </c>
      <c r="F21" s="128" t="str">
        <f>HYPERLINK(Table2[[#This Row],[URL-not hyperlinked]])</f>
        <v>https://journals.sagepub.com/doi/full/10.1177/0009922820928057</v>
      </c>
      <c r="G21" s="121" t="s">
        <v>120</v>
      </c>
      <c r="H21" s="121" t="s">
        <v>112</v>
      </c>
      <c r="I21" s="55" t="s">
        <v>1498</v>
      </c>
      <c r="J21" s="58" t="s">
        <v>1499</v>
      </c>
      <c r="K21" s="58">
        <v>2020</v>
      </c>
      <c r="L21" s="113" t="s">
        <v>1160</v>
      </c>
      <c r="M21" s="58" t="s">
        <v>1500</v>
      </c>
      <c r="N21" s="113"/>
      <c r="O21" s="58" t="s">
        <v>256</v>
      </c>
      <c r="P21" s="58" t="s">
        <v>255</v>
      </c>
      <c r="Q21" s="58" t="s">
        <v>256</v>
      </c>
      <c r="R21" s="63" t="s">
        <v>256</v>
      </c>
      <c r="S21" s="58" t="s">
        <v>39</v>
      </c>
      <c r="T21" s="58" t="s">
        <v>1501</v>
      </c>
      <c r="U21" s="58" t="s">
        <v>256</v>
      </c>
      <c r="V21" s="58" t="s">
        <v>256</v>
      </c>
      <c r="W21" s="58" t="s">
        <v>256</v>
      </c>
      <c r="X21" s="58" t="s">
        <v>256</v>
      </c>
      <c r="Y21" s="58" t="s">
        <v>256</v>
      </c>
      <c r="Z21" s="58" t="s">
        <v>255</v>
      </c>
      <c r="AA21" s="58" t="s">
        <v>255</v>
      </c>
      <c r="AB21" s="58" t="s">
        <v>256</v>
      </c>
      <c r="AC21" s="58" t="s">
        <v>256</v>
      </c>
      <c r="AD21" s="58" t="s">
        <v>256</v>
      </c>
      <c r="AE21" s="58" t="s">
        <v>256</v>
      </c>
      <c r="AF21" s="58" t="s">
        <v>256</v>
      </c>
      <c r="AG21" s="58" t="s">
        <v>256</v>
      </c>
      <c r="AH21" s="58" t="s">
        <v>256</v>
      </c>
      <c r="AI21" s="58" t="s">
        <v>256</v>
      </c>
      <c r="AJ21" s="58" t="s">
        <v>256</v>
      </c>
      <c r="AK21" s="58" t="s">
        <v>256</v>
      </c>
      <c r="AL21" s="64" t="s">
        <v>2012</v>
      </c>
    </row>
    <row r="22" spans="1:38" ht="54" x14ac:dyDescent="0.45">
      <c r="A22" s="62" t="s">
        <v>1474</v>
      </c>
      <c r="B22" s="57" t="s">
        <v>1475</v>
      </c>
      <c r="C22" s="63">
        <v>43980</v>
      </c>
      <c r="D22" s="63">
        <v>43981</v>
      </c>
      <c r="E22" s="55" t="s">
        <v>1476</v>
      </c>
      <c r="F22" s="128" t="str">
        <f>HYPERLINK(Table2[[#This Row],[URL-not hyperlinked]])</f>
        <v>https://onlinelibrary.wiley.com/doi/epdf/10.1002/jmv.26069</v>
      </c>
      <c r="G22" s="121" t="s">
        <v>1158</v>
      </c>
      <c r="H22" s="121" t="s">
        <v>122</v>
      </c>
      <c r="I22" s="55" t="s">
        <v>1477</v>
      </c>
      <c r="J22" s="58" t="s">
        <v>1155</v>
      </c>
      <c r="K22" s="58">
        <v>2020</v>
      </c>
      <c r="L22" s="113" t="s">
        <v>1160</v>
      </c>
      <c r="M22" s="58" t="s">
        <v>1478</v>
      </c>
      <c r="N22" s="113"/>
      <c r="O22" s="58" t="s">
        <v>256</v>
      </c>
      <c r="P22" s="58" t="s">
        <v>255</v>
      </c>
      <c r="Q22" s="58" t="s">
        <v>256</v>
      </c>
      <c r="R22" s="63" t="s">
        <v>256</v>
      </c>
      <c r="S22" s="58" t="s">
        <v>39</v>
      </c>
      <c r="T22" s="58" t="s">
        <v>264</v>
      </c>
      <c r="U22" s="58" t="s">
        <v>256</v>
      </c>
      <c r="V22" s="58" t="s">
        <v>256</v>
      </c>
      <c r="W22" s="58" t="s">
        <v>256</v>
      </c>
      <c r="X22" s="58" t="s">
        <v>256</v>
      </c>
      <c r="Y22" s="58" t="s">
        <v>256</v>
      </c>
      <c r="Z22" s="58" t="s">
        <v>255</v>
      </c>
      <c r="AA22" s="58" t="s">
        <v>255</v>
      </c>
      <c r="AB22" s="58" t="s">
        <v>256</v>
      </c>
      <c r="AC22" s="58" t="s">
        <v>256</v>
      </c>
      <c r="AD22" s="58" t="s">
        <v>256</v>
      </c>
      <c r="AE22" s="58" t="s">
        <v>256</v>
      </c>
      <c r="AF22" s="58" t="s">
        <v>256</v>
      </c>
      <c r="AG22" s="58" t="s">
        <v>256</v>
      </c>
      <c r="AH22" s="58" t="s">
        <v>256</v>
      </c>
      <c r="AI22" s="58" t="s">
        <v>256</v>
      </c>
      <c r="AJ22" s="58" t="s">
        <v>256</v>
      </c>
      <c r="AK22" s="58" t="s">
        <v>256</v>
      </c>
      <c r="AL22" s="64" t="s">
        <v>2012</v>
      </c>
    </row>
    <row r="23" spans="1:38" ht="267.75" x14ac:dyDescent="0.45">
      <c r="A23" s="62" t="s">
        <v>1469</v>
      </c>
      <c r="B23" s="57" t="s">
        <v>1470</v>
      </c>
      <c r="C23" s="63">
        <v>43980</v>
      </c>
      <c r="D23" s="63">
        <v>43981</v>
      </c>
      <c r="E23" s="55" t="s">
        <v>1471</v>
      </c>
      <c r="F23" s="128" t="str">
        <f>HYPERLINK(Table2[[#This Row],[URL-not hyperlinked]])</f>
        <v>https://obgyn.onlinelibrary.wiley.com/doi/epdf/10.1002/ijgo.13246</v>
      </c>
      <c r="G23" s="121" t="s">
        <v>186</v>
      </c>
      <c r="H23" s="121" t="s">
        <v>117</v>
      </c>
      <c r="I23" s="55" t="s">
        <v>1472</v>
      </c>
      <c r="J23" s="58" t="s">
        <v>1156</v>
      </c>
      <c r="K23" s="58">
        <v>2020</v>
      </c>
      <c r="L23" s="113" t="s">
        <v>1160</v>
      </c>
      <c r="M23" s="58" t="s">
        <v>1473</v>
      </c>
      <c r="N23" s="113"/>
      <c r="O23" s="58" t="s">
        <v>256</v>
      </c>
      <c r="P23" s="58" t="s">
        <v>256</v>
      </c>
      <c r="Q23" s="58" t="s">
        <v>256</v>
      </c>
      <c r="R23" s="63" t="s">
        <v>255</v>
      </c>
      <c r="S23" s="58" t="s">
        <v>39</v>
      </c>
      <c r="T23" s="58" t="s">
        <v>264</v>
      </c>
      <c r="U23" s="58" t="s">
        <v>256</v>
      </c>
      <c r="V23" s="58" t="s">
        <v>256</v>
      </c>
      <c r="W23" s="58" t="s">
        <v>256</v>
      </c>
      <c r="X23" s="58" t="s">
        <v>256</v>
      </c>
      <c r="Y23" s="58" t="s">
        <v>256</v>
      </c>
      <c r="Z23" s="58" t="s">
        <v>256</v>
      </c>
      <c r="AA23" s="58" t="s">
        <v>256</v>
      </c>
      <c r="AB23" s="58" t="s">
        <v>256</v>
      </c>
      <c r="AC23" s="58" t="s">
        <v>256</v>
      </c>
      <c r="AD23" s="58" t="s">
        <v>256</v>
      </c>
      <c r="AE23" s="58" t="s">
        <v>256</v>
      </c>
      <c r="AF23" s="58" t="s">
        <v>256</v>
      </c>
      <c r="AG23" s="58" t="s">
        <v>255</v>
      </c>
      <c r="AH23" s="58" t="s">
        <v>256</v>
      </c>
      <c r="AI23" s="58" t="s">
        <v>256</v>
      </c>
      <c r="AJ23" s="58" t="s">
        <v>256</v>
      </c>
      <c r="AK23" s="58" t="s">
        <v>256</v>
      </c>
      <c r="AL23" s="64" t="s">
        <v>2012</v>
      </c>
    </row>
    <row r="24" spans="1:38" ht="102" x14ac:dyDescent="0.45">
      <c r="A24" s="62" t="s">
        <v>1479</v>
      </c>
      <c r="B24" s="57" t="s">
        <v>1480</v>
      </c>
      <c r="C24" s="63">
        <v>43980</v>
      </c>
      <c r="D24" s="63">
        <v>43981</v>
      </c>
      <c r="E24" s="55" t="s">
        <v>1481</v>
      </c>
      <c r="F24" s="128" t="str">
        <f>HYPERLINK(Table2[[#This Row],[URL-not hyperlinked]])</f>
        <v>https://onlinelibrary.wiley.com/doi/epdf/10.1111/pai.13298</v>
      </c>
      <c r="G24" s="121" t="s">
        <v>116</v>
      </c>
      <c r="H24" s="121" t="s">
        <v>122</v>
      </c>
      <c r="I24" s="55" t="s">
        <v>1482</v>
      </c>
      <c r="J24" s="58" t="s">
        <v>1483</v>
      </c>
      <c r="K24" s="58">
        <v>2020</v>
      </c>
      <c r="L24" s="113" t="s">
        <v>1160</v>
      </c>
      <c r="M24" s="58" t="s">
        <v>1484</v>
      </c>
      <c r="N24" s="113"/>
      <c r="O24" s="58" t="s">
        <v>256</v>
      </c>
      <c r="P24" s="58" t="s">
        <v>255</v>
      </c>
      <c r="Q24" s="58" t="s">
        <v>256</v>
      </c>
      <c r="R24" s="63" t="s">
        <v>256</v>
      </c>
      <c r="S24" s="58" t="s">
        <v>118</v>
      </c>
      <c r="T24" s="58">
        <v>474</v>
      </c>
      <c r="U24" s="58" t="s">
        <v>256</v>
      </c>
      <c r="V24" s="58" t="s">
        <v>256</v>
      </c>
      <c r="W24" s="58" t="s">
        <v>256</v>
      </c>
      <c r="X24" s="58" t="s">
        <v>256</v>
      </c>
      <c r="Y24" s="58" t="s">
        <v>256</v>
      </c>
      <c r="Z24" s="58" t="s">
        <v>255</v>
      </c>
      <c r="AA24" s="58" t="s">
        <v>255</v>
      </c>
      <c r="AB24" s="58" t="s">
        <v>256</v>
      </c>
      <c r="AC24" s="58" t="s">
        <v>255</v>
      </c>
      <c r="AD24" s="58" t="s">
        <v>256</v>
      </c>
      <c r="AE24" s="58" t="s">
        <v>256</v>
      </c>
      <c r="AF24" s="58" t="s">
        <v>256</v>
      </c>
      <c r="AG24" s="58" t="s">
        <v>256</v>
      </c>
      <c r="AH24" s="58" t="s">
        <v>256</v>
      </c>
      <c r="AI24" s="58" t="s">
        <v>256</v>
      </c>
      <c r="AJ24" s="58" t="s">
        <v>256</v>
      </c>
      <c r="AK24" s="58" t="s">
        <v>256</v>
      </c>
      <c r="AL24" s="64" t="s">
        <v>2012</v>
      </c>
    </row>
    <row r="25" spans="1:38" ht="54" x14ac:dyDescent="0.45">
      <c r="A25" s="62" t="s">
        <v>1440</v>
      </c>
      <c r="B25" s="57" t="s">
        <v>1616</v>
      </c>
      <c r="C25" s="63">
        <v>43977</v>
      </c>
      <c r="D25" s="63">
        <v>43982</v>
      </c>
      <c r="E25" s="55" t="s">
        <v>1441</v>
      </c>
      <c r="F25" s="128" t="str">
        <f>HYPERLINK(Table2[[#This Row],[URL-not hyperlinked]])</f>
        <v>https://www.ajog.org/article/S0002-9378(20)30574-3/fulltext</v>
      </c>
      <c r="G25" s="121" t="s">
        <v>116</v>
      </c>
      <c r="H25" s="121" t="s">
        <v>122</v>
      </c>
      <c r="I25" s="55" t="s">
        <v>1442</v>
      </c>
      <c r="J25" s="58" t="s">
        <v>265</v>
      </c>
      <c r="K25" s="58">
        <v>2020</v>
      </c>
      <c r="L25" s="113" t="s">
        <v>1160</v>
      </c>
      <c r="M25" s="58" t="s">
        <v>1443</v>
      </c>
      <c r="N25" s="113"/>
      <c r="O25" s="58" t="s">
        <v>255</v>
      </c>
      <c r="P25" s="58" t="s">
        <v>256</v>
      </c>
      <c r="Q25" s="58" t="s">
        <v>256</v>
      </c>
      <c r="R25" s="63" t="s">
        <v>255</v>
      </c>
      <c r="S25" s="58" t="s">
        <v>118</v>
      </c>
      <c r="T25" s="58" t="s">
        <v>264</v>
      </c>
      <c r="U25" s="58" t="s">
        <v>255</v>
      </c>
      <c r="V25" s="58" t="s">
        <v>256</v>
      </c>
      <c r="W25" s="58" t="s">
        <v>256</v>
      </c>
      <c r="X25" s="58" t="s">
        <v>256</v>
      </c>
      <c r="Y25" s="58" t="s">
        <v>256</v>
      </c>
      <c r="Z25" s="58" t="s">
        <v>256</v>
      </c>
      <c r="AA25" s="58" t="s">
        <v>256</v>
      </c>
      <c r="AB25" s="58" t="s">
        <v>256</v>
      </c>
      <c r="AC25" s="58" t="s">
        <v>256</v>
      </c>
      <c r="AD25" s="58" t="s">
        <v>256</v>
      </c>
      <c r="AE25" s="58" t="s">
        <v>256</v>
      </c>
      <c r="AF25" s="58" t="s">
        <v>256</v>
      </c>
      <c r="AG25" s="58" t="s">
        <v>255</v>
      </c>
      <c r="AH25" s="58" t="s">
        <v>256</v>
      </c>
      <c r="AI25" s="58" t="s">
        <v>256</v>
      </c>
      <c r="AJ25" s="58" t="s">
        <v>256</v>
      </c>
      <c r="AK25" s="58" t="s">
        <v>256</v>
      </c>
      <c r="AL25" s="64" t="s">
        <v>2012</v>
      </c>
    </row>
    <row r="26" spans="1:38" ht="63.75" x14ac:dyDescent="0.45">
      <c r="A26" s="62" t="s">
        <v>1426</v>
      </c>
      <c r="B26" s="57" t="s">
        <v>1427</v>
      </c>
      <c r="C26" s="63">
        <v>43981</v>
      </c>
      <c r="D26" s="63">
        <v>43982</v>
      </c>
      <c r="E26" s="55" t="s">
        <v>1428</v>
      </c>
      <c r="F26" s="128" t="str">
        <f>HYPERLINK(Table2[[#This Row],[URL-not hyperlinked]])</f>
        <v>https://obgyn.onlinelibrary.wiley.com/doi/epdf/10.1002/ijgo.13250</v>
      </c>
      <c r="G26" s="35" t="s">
        <v>116</v>
      </c>
      <c r="H26" s="35" t="s">
        <v>122</v>
      </c>
      <c r="I26" s="35" t="s">
        <v>1429</v>
      </c>
      <c r="J26" s="37" t="s">
        <v>1156</v>
      </c>
      <c r="K26" s="37">
        <v>2020</v>
      </c>
      <c r="L26" s="37" t="s">
        <v>1160</v>
      </c>
      <c r="M26" s="37" t="s">
        <v>1430</v>
      </c>
      <c r="N26" s="37"/>
      <c r="O26" s="37" t="s">
        <v>255</v>
      </c>
      <c r="P26" s="37" t="s">
        <v>256</v>
      </c>
      <c r="Q26" s="37" t="s">
        <v>256</v>
      </c>
      <c r="R26" s="37" t="s">
        <v>256</v>
      </c>
      <c r="S26" s="37" t="s">
        <v>118</v>
      </c>
      <c r="T26" s="37" t="s">
        <v>1431</v>
      </c>
      <c r="U26" s="37" t="s">
        <v>255</v>
      </c>
      <c r="V26" s="37" t="s">
        <v>255</v>
      </c>
      <c r="W26" s="37" t="s">
        <v>255</v>
      </c>
      <c r="X26" s="37" t="s">
        <v>255</v>
      </c>
      <c r="Y26" s="37" t="s">
        <v>256</v>
      </c>
      <c r="Z26" s="37" t="s">
        <v>256</v>
      </c>
      <c r="AA26" s="37" t="s">
        <v>256</v>
      </c>
      <c r="AB26" s="37" t="s">
        <v>256</v>
      </c>
      <c r="AC26" s="37" t="s">
        <v>256</v>
      </c>
      <c r="AD26" s="37" t="s">
        <v>256</v>
      </c>
      <c r="AE26" s="37" t="s">
        <v>256</v>
      </c>
      <c r="AF26" s="37" t="s">
        <v>256</v>
      </c>
      <c r="AG26" s="37" t="s">
        <v>256</v>
      </c>
      <c r="AH26" s="37" t="s">
        <v>256</v>
      </c>
      <c r="AI26" s="37" t="s">
        <v>256</v>
      </c>
      <c r="AJ26" s="37" t="s">
        <v>256</v>
      </c>
      <c r="AK26" s="37" t="s">
        <v>256</v>
      </c>
      <c r="AL26" s="64" t="s">
        <v>2012</v>
      </c>
    </row>
    <row r="27" spans="1:38" ht="81" x14ac:dyDescent="0.45">
      <c r="A27" s="62" t="s">
        <v>1448</v>
      </c>
      <c r="B27" s="57" t="s">
        <v>1449</v>
      </c>
      <c r="C27" s="63">
        <v>43981</v>
      </c>
      <c r="D27" s="63">
        <v>43982</v>
      </c>
      <c r="E27" s="55" t="s">
        <v>1450</v>
      </c>
      <c r="F27" s="128" t="str">
        <f>HYPERLINK(Table2[[#This Row],[URL-not hyperlinked]])</f>
        <v>https://academic.oup.com/cid/advance-article/doi/10.1093/cid/ciaa675/5848913</v>
      </c>
      <c r="G27" s="121" t="s">
        <v>116</v>
      </c>
      <c r="H27" s="121" t="s">
        <v>117</v>
      </c>
      <c r="I27" s="55" t="s">
        <v>1451</v>
      </c>
      <c r="J27" s="58" t="s">
        <v>1166</v>
      </c>
      <c r="K27" s="58">
        <v>2020</v>
      </c>
      <c r="L27" s="113" t="s">
        <v>1160</v>
      </c>
      <c r="M27" s="58" t="s">
        <v>1452</v>
      </c>
      <c r="N27" s="113"/>
      <c r="O27" s="58" t="s">
        <v>255</v>
      </c>
      <c r="P27" s="58" t="s">
        <v>256</v>
      </c>
      <c r="Q27" s="58" t="s">
        <v>256</v>
      </c>
      <c r="R27" s="63" t="s">
        <v>255</v>
      </c>
      <c r="S27" s="58" t="s">
        <v>118</v>
      </c>
      <c r="T27" s="58">
        <v>188</v>
      </c>
      <c r="U27" s="58" t="s">
        <v>255</v>
      </c>
      <c r="V27" s="58" t="s">
        <v>256</v>
      </c>
      <c r="W27" s="58" t="s">
        <v>256</v>
      </c>
      <c r="X27" s="58" t="s">
        <v>256</v>
      </c>
      <c r="Y27" s="58" t="s">
        <v>256</v>
      </c>
      <c r="Z27" s="58" t="s">
        <v>256</v>
      </c>
      <c r="AA27" s="58" t="s">
        <v>256</v>
      </c>
      <c r="AB27" s="58" t="s">
        <v>256</v>
      </c>
      <c r="AC27" s="58" t="s">
        <v>256</v>
      </c>
      <c r="AD27" s="58" t="s">
        <v>256</v>
      </c>
      <c r="AE27" s="58" t="s">
        <v>256</v>
      </c>
      <c r="AF27" s="58" t="s">
        <v>256</v>
      </c>
      <c r="AG27" s="58" t="s">
        <v>255</v>
      </c>
      <c r="AH27" s="58" t="s">
        <v>256</v>
      </c>
      <c r="AI27" s="58" t="s">
        <v>256</v>
      </c>
      <c r="AJ27" s="58" t="s">
        <v>256</v>
      </c>
      <c r="AK27" s="58" t="s">
        <v>256</v>
      </c>
      <c r="AL27" s="64" t="s">
        <v>2012</v>
      </c>
    </row>
    <row r="28" spans="1:38" ht="216.75" x14ac:dyDescent="0.45">
      <c r="A28" s="62" t="s">
        <v>1432</v>
      </c>
      <c r="B28" s="57" t="s">
        <v>1433</v>
      </c>
      <c r="C28" s="63">
        <v>43977</v>
      </c>
      <c r="D28" s="63">
        <v>43982</v>
      </c>
      <c r="E28" s="55" t="s">
        <v>1434</v>
      </c>
      <c r="F28" s="128" t="str">
        <f>HYPERLINK(Table2[[#This Row],[URL-not hyperlinked]])</f>
        <v>https://europepmc.org/article/pmc/pmc7251358</v>
      </c>
      <c r="G28" s="121" t="s">
        <v>1435</v>
      </c>
      <c r="H28" s="121" t="s">
        <v>262</v>
      </c>
      <c r="I28" s="55" t="s">
        <v>1436</v>
      </c>
      <c r="J28" s="58" t="s">
        <v>1437</v>
      </c>
      <c r="K28" s="58">
        <v>2020</v>
      </c>
      <c r="L28" s="113" t="s">
        <v>1160</v>
      </c>
      <c r="M28" s="58" t="s">
        <v>1438</v>
      </c>
      <c r="N28" s="113"/>
      <c r="O28" s="58" t="s">
        <v>256</v>
      </c>
      <c r="P28" s="58" t="s">
        <v>255</v>
      </c>
      <c r="Q28" s="58" t="s">
        <v>256</v>
      </c>
      <c r="R28" s="63" t="s">
        <v>256</v>
      </c>
      <c r="S28" s="58" t="s">
        <v>113</v>
      </c>
      <c r="T28" s="58" t="s">
        <v>1439</v>
      </c>
      <c r="U28" s="58" t="s">
        <v>256</v>
      </c>
      <c r="V28" s="58" t="s">
        <v>256</v>
      </c>
      <c r="W28" s="58" t="s">
        <v>256</v>
      </c>
      <c r="X28" s="58" t="s">
        <v>256</v>
      </c>
      <c r="Y28" s="58" t="s">
        <v>256</v>
      </c>
      <c r="Z28" s="58" t="s">
        <v>255</v>
      </c>
      <c r="AA28" s="58" t="s">
        <v>255</v>
      </c>
      <c r="AB28" s="58" t="s">
        <v>256</v>
      </c>
      <c r="AC28" s="58" t="s">
        <v>256</v>
      </c>
      <c r="AD28" s="58" t="s">
        <v>256</v>
      </c>
      <c r="AE28" s="58" t="s">
        <v>256</v>
      </c>
      <c r="AF28" s="58" t="s">
        <v>256</v>
      </c>
      <c r="AG28" s="58" t="s">
        <v>256</v>
      </c>
      <c r="AH28" s="58" t="s">
        <v>256</v>
      </c>
      <c r="AI28" s="58" t="s">
        <v>256</v>
      </c>
      <c r="AJ28" s="58" t="s">
        <v>256</v>
      </c>
      <c r="AK28" s="58" t="s">
        <v>256</v>
      </c>
      <c r="AL28" s="64" t="s">
        <v>2012</v>
      </c>
    </row>
    <row r="29" spans="1:38" ht="81" x14ac:dyDescent="0.45">
      <c r="A29" s="62" t="s">
        <v>1444</v>
      </c>
      <c r="B29" s="57" t="s">
        <v>1616</v>
      </c>
      <c r="C29" s="63">
        <v>43981</v>
      </c>
      <c r="D29" s="63">
        <v>43982</v>
      </c>
      <c r="E29" s="55" t="s">
        <v>1445</v>
      </c>
      <c r="F29" s="128" t="str">
        <f>HYPERLINK(Table2[[#This Row],[URL-not hyperlinked]])</f>
        <v>https://academic.oup.com/cid/advance-article/doi/10.1093/cid/ciaa680/5849048</v>
      </c>
      <c r="G29" s="121" t="s">
        <v>116</v>
      </c>
      <c r="H29" s="121" t="s">
        <v>122</v>
      </c>
      <c r="I29" s="55" t="s">
        <v>1446</v>
      </c>
      <c r="J29" s="58" t="s">
        <v>1166</v>
      </c>
      <c r="K29" s="58">
        <v>2020</v>
      </c>
      <c r="L29" s="113" t="s">
        <v>1160</v>
      </c>
      <c r="M29" s="58" t="s">
        <v>1447</v>
      </c>
      <c r="N29" s="113"/>
      <c r="O29" s="58" t="s">
        <v>256</v>
      </c>
      <c r="P29" s="58" t="s">
        <v>256</v>
      </c>
      <c r="Q29" s="58" t="s">
        <v>256</v>
      </c>
      <c r="R29" s="63" t="s">
        <v>255</v>
      </c>
      <c r="S29" s="58" t="s">
        <v>118</v>
      </c>
      <c r="T29" s="58" t="s">
        <v>264</v>
      </c>
      <c r="U29" s="58" t="s">
        <v>256</v>
      </c>
      <c r="V29" s="58" t="s">
        <v>256</v>
      </c>
      <c r="W29" s="58" t="s">
        <v>256</v>
      </c>
      <c r="X29" s="58" t="s">
        <v>256</v>
      </c>
      <c r="Y29" s="58" t="s">
        <v>256</v>
      </c>
      <c r="Z29" s="58" t="s">
        <v>256</v>
      </c>
      <c r="AA29" s="58" t="s">
        <v>256</v>
      </c>
      <c r="AB29" s="58" t="s">
        <v>256</v>
      </c>
      <c r="AC29" s="58" t="s">
        <v>256</v>
      </c>
      <c r="AD29" s="58" t="s">
        <v>256</v>
      </c>
      <c r="AE29" s="58" t="s">
        <v>256</v>
      </c>
      <c r="AF29" s="58" t="s">
        <v>256</v>
      </c>
      <c r="AG29" s="58" t="s">
        <v>256</v>
      </c>
      <c r="AH29" s="58" t="s">
        <v>255</v>
      </c>
      <c r="AI29" s="58" t="s">
        <v>256</v>
      </c>
      <c r="AJ29" s="58" t="s">
        <v>256</v>
      </c>
      <c r="AK29" s="58" t="s">
        <v>256</v>
      </c>
      <c r="AL29" s="64" t="s">
        <v>2012</v>
      </c>
    </row>
    <row r="30" spans="1:38" ht="165.75" x14ac:dyDescent="0.45">
      <c r="A30" s="62" t="s">
        <v>1462</v>
      </c>
      <c r="B30" s="57" t="s">
        <v>1463</v>
      </c>
      <c r="C30" s="63">
        <v>43974</v>
      </c>
      <c r="D30" s="63">
        <v>43982</v>
      </c>
      <c r="E30" s="55" t="s">
        <v>1464</v>
      </c>
      <c r="F30" s="128" t="str">
        <f>HYPERLINK(Table2[[#This Row],[URL-not hyperlinked]])</f>
        <v>https://www.sciencedirect.com/science/article/pii/S0735675720304034</v>
      </c>
      <c r="G30" s="121" t="s">
        <v>116</v>
      </c>
      <c r="H30" s="121" t="s">
        <v>117</v>
      </c>
      <c r="I30" s="55" t="s">
        <v>1465</v>
      </c>
      <c r="J30" s="58" t="s">
        <v>1466</v>
      </c>
      <c r="K30" s="58">
        <v>2020</v>
      </c>
      <c r="L30" s="113" t="s">
        <v>1160</v>
      </c>
      <c r="M30" s="58" t="s">
        <v>1467</v>
      </c>
      <c r="N30" s="113"/>
      <c r="O30" s="58" t="s">
        <v>256</v>
      </c>
      <c r="P30" s="58" t="s">
        <v>255</v>
      </c>
      <c r="Q30" s="58" t="s">
        <v>256</v>
      </c>
      <c r="R30" s="63" t="s">
        <v>256</v>
      </c>
      <c r="S30" s="58" t="s">
        <v>118</v>
      </c>
      <c r="T30" s="58" t="s">
        <v>1468</v>
      </c>
      <c r="U30" s="58" t="s">
        <v>256</v>
      </c>
      <c r="V30" s="58" t="s">
        <v>256</v>
      </c>
      <c r="W30" s="58" t="s">
        <v>256</v>
      </c>
      <c r="X30" s="58" t="s">
        <v>256</v>
      </c>
      <c r="Y30" s="58" t="s">
        <v>256</v>
      </c>
      <c r="Z30" s="58" t="s">
        <v>255</v>
      </c>
      <c r="AA30" s="58" t="s">
        <v>255</v>
      </c>
      <c r="AB30" s="58" t="s">
        <v>256</v>
      </c>
      <c r="AC30" s="58" t="s">
        <v>256</v>
      </c>
      <c r="AD30" s="58" t="s">
        <v>256</v>
      </c>
      <c r="AE30" s="58" t="s">
        <v>256</v>
      </c>
      <c r="AF30" s="58" t="s">
        <v>256</v>
      </c>
      <c r="AG30" s="58" t="s">
        <v>256</v>
      </c>
      <c r="AH30" s="58" t="s">
        <v>256</v>
      </c>
      <c r="AI30" s="58" t="s">
        <v>256</v>
      </c>
      <c r="AJ30" s="58" t="s">
        <v>256</v>
      </c>
      <c r="AK30" s="58" t="s">
        <v>256</v>
      </c>
      <c r="AL30" s="64" t="s">
        <v>2012</v>
      </c>
    </row>
    <row r="31" spans="1:38" ht="76.5" x14ac:dyDescent="0.45">
      <c r="A31" s="62" t="s">
        <v>1453</v>
      </c>
      <c r="B31" s="57" t="s">
        <v>1454</v>
      </c>
      <c r="C31" s="63">
        <v>43980</v>
      </c>
      <c r="D31" s="63">
        <v>43982</v>
      </c>
      <c r="E31" s="55" t="s">
        <v>1455</v>
      </c>
      <c r="F31" s="128" t="str">
        <f>HYPERLINK(Table2[[#This Row],[URL-not hyperlinked]])</f>
        <v>https://onlinelibrary.wiley.com/doi/epdf/10.1111/jocn.15351</v>
      </c>
      <c r="G31" s="121" t="s">
        <v>116</v>
      </c>
      <c r="H31" s="121" t="s">
        <v>122</v>
      </c>
      <c r="I31" s="55" t="s">
        <v>1456</v>
      </c>
      <c r="J31" s="58" t="s">
        <v>1457</v>
      </c>
      <c r="K31" s="58">
        <v>2020</v>
      </c>
      <c r="L31" s="113" t="s">
        <v>1160</v>
      </c>
      <c r="M31" s="58" t="s">
        <v>1458</v>
      </c>
      <c r="N31" s="113"/>
      <c r="O31" s="58" t="s">
        <v>256</v>
      </c>
      <c r="P31" s="58" t="s">
        <v>256</v>
      </c>
      <c r="Q31" s="58" t="s">
        <v>256</v>
      </c>
      <c r="R31" s="63" t="s">
        <v>255</v>
      </c>
      <c r="S31" s="58" t="s">
        <v>118</v>
      </c>
      <c r="T31" s="58" t="s">
        <v>264</v>
      </c>
      <c r="U31" s="58" t="s">
        <v>256</v>
      </c>
      <c r="V31" s="58" t="s">
        <v>256</v>
      </c>
      <c r="W31" s="58" t="s">
        <v>256</v>
      </c>
      <c r="X31" s="58" t="s">
        <v>256</v>
      </c>
      <c r="Y31" s="58" t="s">
        <v>256</v>
      </c>
      <c r="Z31" s="58" t="s">
        <v>256</v>
      </c>
      <c r="AA31" s="58" t="s">
        <v>256</v>
      </c>
      <c r="AB31" s="58" t="s">
        <v>256</v>
      </c>
      <c r="AC31" s="58" t="s">
        <v>256</v>
      </c>
      <c r="AD31" s="58" t="s">
        <v>256</v>
      </c>
      <c r="AE31" s="58" t="s">
        <v>256</v>
      </c>
      <c r="AF31" s="58" t="s">
        <v>256</v>
      </c>
      <c r="AG31" s="58" t="s">
        <v>255</v>
      </c>
      <c r="AH31" s="58" t="s">
        <v>255</v>
      </c>
      <c r="AI31" s="58" t="s">
        <v>256</v>
      </c>
      <c r="AJ31" s="58" t="s">
        <v>256</v>
      </c>
      <c r="AK31" s="58" t="s">
        <v>256</v>
      </c>
      <c r="AL31" s="64" t="s">
        <v>2012</v>
      </c>
    </row>
    <row r="32" spans="1:38" ht="67.5" x14ac:dyDescent="0.45">
      <c r="A32" s="62" t="s">
        <v>1459</v>
      </c>
      <c r="B32" s="57" t="s">
        <v>1616</v>
      </c>
      <c r="C32" s="126" t="s">
        <v>2009</v>
      </c>
      <c r="D32" s="63">
        <v>43982</v>
      </c>
      <c r="E32" s="55" t="s">
        <v>1460</v>
      </c>
      <c r="F32" s="128" t="str">
        <f>HYPERLINK(Table2[[#This Row],[URL-not hyperlinked]])</f>
        <v>https://erj.ersjournals.com/content/early/2020/05/26/13993003.01852-2020</v>
      </c>
      <c r="G32" s="121" t="s">
        <v>119</v>
      </c>
      <c r="H32" s="121" t="s">
        <v>122</v>
      </c>
      <c r="I32" s="55" t="s">
        <v>1356</v>
      </c>
      <c r="J32" s="58" t="s">
        <v>258</v>
      </c>
      <c r="K32" s="58">
        <v>2020</v>
      </c>
      <c r="L32" s="113" t="s">
        <v>1160</v>
      </c>
      <c r="M32" s="58" t="s">
        <v>1461</v>
      </c>
      <c r="N32" s="113"/>
      <c r="O32" s="58" t="s">
        <v>256</v>
      </c>
      <c r="P32" s="58" t="s">
        <v>255</v>
      </c>
      <c r="Q32" s="58" t="s">
        <v>256</v>
      </c>
      <c r="R32" s="63" t="s">
        <v>256</v>
      </c>
      <c r="S32" s="58" t="s">
        <v>118</v>
      </c>
      <c r="T32" s="58" t="s">
        <v>264</v>
      </c>
      <c r="U32" s="58" t="s">
        <v>256</v>
      </c>
      <c r="V32" s="58" t="s">
        <v>256</v>
      </c>
      <c r="W32" s="58" t="s">
        <v>256</v>
      </c>
      <c r="X32" s="58" t="s">
        <v>256</v>
      </c>
      <c r="Y32" s="58" t="s">
        <v>256</v>
      </c>
      <c r="Z32" s="58" t="s">
        <v>255</v>
      </c>
      <c r="AA32" s="58" t="s">
        <v>255</v>
      </c>
      <c r="AB32" s="58" t="s">
        <v>256</v>
      </c>
      <c r="AC32" s="58" t="s">
        <v>255</v>
      </c>
      <c r="AD32" s="58" t="s">
        <v>256</v>
      </c>
      <c r="AE32" s="58" t="s">
        <v>256</v>
      </c>
      <c r="AF32" s="58" t="s">
        <v>256</v>
      </c>
      <c r="AG32" s="58" t="s">
        <v>256</v>
      </c>
      <c r="AH32" s="58" t="s">
        <v>256</v>
      </c>
      <c r="AI32" s="58" t="s">
        <v>256</v>
      </c>
      <c r="AJ32" s="58" t="s">
        <v>256</v>
      </c>
      <c r="AK32" s="58" t="s">
        <v>256</v>
      </c>
      <c r="AL32" s="64" t="s">
        <v>2012</v>
      </c>
    </row>
    <row r="33" spans="1:38" ht="54" x14ac:dyDescent="0.45">
      <c r="A33" s="56" t="s">
        <v>1365</v>
      </c>
      <c r="B33" s="36" t="s">
        <v>1616</v>
      </c>
      <c r="C33" s="63">
        <v>43948</v>
      </c>
      <c r="D33" s="63">
        <v>43982</v>
      </c>
      <c r="E33" s="35" t="s">
        <v>1366</v>
      </c>
      <c r="F33" s="128" t="str">
        <f>HYPERLINK(Table2[[#This Row],[URL-not hyperlinked]])</f>
        <v>https://www.ncbi.nlm.nih.gov/pmc/articles/PMC7183978/</v>
      </c>
      <c r="G33" s="35" t="s">
        <v>1367</v>
      </c>
      <c r="H33" s="35" t="s">
        <v>117</v>
      </c>
      <c r="I33" s="35" t="s">
        <v>1368</v>
      </c>
      <c r="J33" s="37" t="s">
        <v>1369</v>
      </c>
      <c r="K33" s="37">
        <v>2020</v>
      </c>
      <c r="L33" s="37" t="s">
        <v>1160</v>
      </c>
      <c r="M33" s="37" t="s">
        <v>1370</v>
      </c>
      <c r="N33" s="37" t="s">
        <v>263</v>
      </c>
      <c r="O33" s="37" t="s">
        <v>256</v>
      </c>
      <c r="P33" s="37" t="s">
        <v>255</v>
      </c>
      <c r="Q33" s="37" t="s">
        <v>256</v>
      </c>
      <c r="R33" s="37" t="s">
        <v>256</v>
      </c>
      <c r="S33" s="37" t="s">
        <v>39</v>
      </c>
      <c r="T33" s="37">
        <v>1</v>
      </c>
      <c r="U33" s="37" t="s">
        <v>256</v>
      </c>
      <c r="V33" s="37" t="s">
        <v>256</v>
      </c>
      <c r="W33" s="37" t="s">
        <v>256</v>
      </c>
      <c r="X33" s="37" t="s">
        <v>256</v>
      </c>
      <c r="Y33" s="37" t="s">
        <v>256</v>
      </c>
      <c r="Z33" s="37" t="s">
        <v>255</v>
      </c>
      <c r="AA33" s="37" t="s">
        <v>255</v>
      </c>
      <c r="AB33" s="37" t="s">
        <v>256</v>
      </c>
      <c r="AC33" s="37" t="s">
        <v>256</v>
      </c>
      <c r="AD33" s="37" t="s">
        <v>256</v>
      </c>
      <c r="AE33" s="37" t="s">
        <v>256</v>
      </c>
      <c r="AF33" s="37" t="s">
        <v>256</v>
      </c>
      <c r="AG33" s="37" t="s">
        <v>256</v>
      </c>
      <c r="AH33" s="37" t="s">
        <v>256</v>
      </c>
      <c r="AI33" s="37" t="s">
        <v>256</v>
      </c>
      <c r="AJ33" s="37" t="s">
        <v>256</v>
      </c>
      <c r="AK33" s="37" t="s">
        <v>256</v>
      </c>
      <c r="AL33" s="64" t="s">
        <v>2012</v>
      </c>
    </row>
    <row r="34" spans="1:38" ht="140.25" x14ac:dyDescent="0.45">
      <c r="A34" s="62" t="s">
        <v>1409</v>
      </c>
      <c r="B34" s="57" t="s">
        <v>1410</v>
      </c>
      <c r="C34" s="63">
        <v>43982</v>
      </c>
      <c r="D34" s="63">
        <v>43983</v>
      </c>
      <c r="E34" s="55" t="s">
        <v>1411</v>
      </c>
      <c r="F34" s="128" t="str">
        <f>HYPERLINK(Table2[[#This Row],[URL-not hyperlinked]])</f>
        <v>https://acamh.onlinelibrary.wiley.com/doi/epdf/10.1111/jcpp.13278</v>
      </c>
      <c r="G34" s="35" t="s">
        <v>1412</v>
      </c>
      <c r="H34" s="35" t="s">
        <v>122</v>
      </c>
      <c r="I34" s="35" t="s">
        <v>1413</v>
      </c>
      <c r="J34" s="37" t="s">
        <v>1156</v>
      </c>
      <c r="K34" s="37">
        <v>2020</v>
      </c>
      <c r="L34" s="37" t="s">
        <v>1160</v>
      </c>
      <c r="M34" s="37" t="s">
        <v>1414</v>
      </c>
      <c r="N34" s="37"/>
      <c r="O34" s="37" t="s">
        <v>256</v>
      </c>
      <c r="P34" s="37" t="s">
        <v>256</v>
      </c>
      <c r="Q34" s="37" t="s">
        <v>256</v>
      </c>
      <c r="R34" s="37" t="s">
        <v>255</v>
      </c>
      <c r="S34" s="37" t="s">
        <v>118</v>
      </c>
      <c r="T34" s="37" t="s">
        <v>264</v>
      </c>
      <c r="U34" s="37" t="s">
        <v>256</v>
      </c>
      <c r="V34" s="37" t="s">
        <v>256</v>
      </c>
      <c r="W34" s="37" t="s">
        <v>256</v>
      </c>
      <c r="X34" s="37" t="s">
        <v>256</v>
      </c>
      <c r="Y34" s="37" t="s">
        <v>256</v>
      </c>
      <c r="Z34" s="37" t="s">
        <v>256</v>
      </c>
      <c r="AA34" s="37" t="s">
        <v>256</v>
      </c>
      <c r="AB34" s="37" t="s">
        <v>256</v>
      </c>
      <c r="AC34" s="37" t="s">
        <v>256</v>
      </c>
      <c r="AD34" s="37" t="s">
        <v>256</v>
      </c>
      <c r="AE34" s="37" t="s">
        <v>256</v>
      </c>
      <c r="AF34" s="37" t="s">
        <v>256</v>
      </c>
      <c r="AG34" s="37" t="s">
        <v>256</v>
      </c>
      <c r="AH34" s="37" t="s">
        <v>255</v>
      </c>
      <c r="AI34" s="37" t="s">
        <v>256</v>
      </c>
      <c r="AJ34" s="37" t="s">
        <v>256</v>
      </c>
      <c r="AK34" s="37" t="s">
        <v>256</v>
      </c>
      <c r="AL34" s="64" t="s">
        <v>2012</v>
      </c>
    </row>
    <row r="35" spans="1:38" ht="191.25" x14ac:dyDescent="0.45">
      <c r="A35" s="56" t="s">
        <v>1415</v>
      </c>
      <c r="B35" s="36" t="s">
        <v>1416</v>
      </c>
      <c r="C35" s="126" t="s">
        <v>2009</v>
      </c>
      <c r="D35" s="63">
        <v>43983</v>
      </c>
      <c r="E35" s="35" t="s">
        <v>1417</v>
      </c>
      <c r="F35" s="128" t="str">
        <f>HYPERLINK(Table2[[#This Row],[URL-not hyperlinked]])</f>
        <v>https://www.sciencedirect.com/science/article/pii/S0022395620304544</v>
      </c>
      <c r="G35" s="35" t="s">
        <v>116</v>
      </c>
      <c r="H35" s="35" t="s">
        <v>117</v>
      </c>
      <c r="I35" s="35" t="s">
        <v>1418</v>
      </c>
      <c r="J35" s="37" t="s">
        <v>1419</v>
      </c>
      <c r="K35" s="37">
        <v>2020</v>
      </c>
      <c r="L35" s="37" t="s">
        <v>1160</v>
      </c>
      <c r="M35" s="37" t="s">
        <v>1420</v>
      </c>
      <c r="N35" s="37"/>
      <c r="O35" s="37" t="s">
        <v>255</v>
      </c>
      <c r="P35" s="37" t="s">
        <v>256</v>
      </c>
      <c r="Q35" s="37" t="s">
        <v>255</v>
      </c>
      <c r="R35" s="37" t="s">
        <v>255</v>
      </c>
      <c r="S35" s="37" t="s">
        <v>118</v>
      </c>
      <c r="T35" s="37" t="s">
        <v>256</v>
      </c>
      <c r="U35" s="37" t="s">
        <v>256</v>
      </c>
      <c r="V35" s="37" t="s">
        <v>256</v>
      </c>
      <c r="W35" s="37" t="s">
        <v>256</v>
      </c>
      <c r="X35" s="37" t="s">
        <v>256</v>
      </c>
      <c r="Y35" s="37" t="s">
        <v>256</v>
      </c>
      <c r="Z35" s="37" t="s">
        <v>256</v>
      </c>
      <c r="AA35" s="37" t="s">
        <v>256</v>
      </c>
      <c r="AB35" s="37" t="s">
        <v>256</v>
      </c>
      <c r="AC35" s="37" t="s">
        <v>256</v>
      </c>
      <c r="AD35" s="37" t="s">
        <v>256</v>
      </c>
      <c r="AE35" s="37" t="s">
        <v>256</v>
      </c>
      <c r="AF35" s="37" t="s">
        <v>256</v>
      </c>
      <c r="AG35" s="37" t="s">
        <v>256</v>
      </c>
      <c r="AH35" s="37" t="s">
        <v>256</v>
      </c>
      <c r="AI35" s="37" t="s">
        <v>256</v>
      </c>
      <c r="AJ35" s="37" t="s">
        <v>256</v>
      </c>
      <c r="AK35" s="37" t="s">
        <v>256</v>
      </c>
      <c r="AL35" s="64" t="s">
        <v>2012</v>
      </c>
    </row>
    <row r="36" spans="1:38" ht="81" x14ac:dyDescent="0.45">
      <c r="A36" s="59" t="s">
        <v>1421</v>
      </c>
      <c r="B36" s="60" t="s">
        <v>1616</v>
      </c>
      <c r="C36" s="61">
        <v>43979</v>
      </c>
      <c r="D36" s="63">
        <v>43983</v>
      </c>
      <c r="E36" s="55" t="s">
        <v>1422</v>
      </c>
      <c r="F36" s="128" t="str">
        <f>HYPERLINK(Table2[[#This Row],[URL-not hyperlinked]])</f>
        <v>https://www.thelancet.com/journals/lanchi/article/PIIS2352-4642(20)30167-X/fulltext</v>
      </c>
      <c r="G36" s="35" t="s">
        <v>184</v>
      </c>
      <c r="H36" s="35" t="s">
        <v>122</v>
      </c>
      <c r="I36" s="35" t="s">
        <v>1423</v>
      </c>
      <c r="J36" s="37" t="s">
        <v>1164</v>
      </c>
      <c r="K36" s="37">
        <v>2020</v>
      </c>
      <c r="L36" s="37" t="s">
        <v>1160</v>
      </c>
      <c r="M36" s="37" t="s">
        <v>1424</v>
      </c>
      <c r="N36" s="37"/>
      <c r="O36" s="37" t="s">
        <v>256</v>
      </c>
      <c r="P36" s="37" t="s">
        <v>255</v>
      </c>
      <c r="Q36" s="37" t="s">
        <v>256</v>
      </c>
      <c r="R36" s="37" t="s">
        <v>256</v>
      </c>
      <c r="S36" s="37" t="s">
        <v>118</v>
      </c>
      <c r="T36" s="37" t="s">
        <v>1425</v>
      </c>
      <c r="U36" s="37" t="s">
        <v>256</v>
      </c>
      <c r="V36" s="37" t="s">
        <v>256</v>
      </c>
      <c r="W36" s="37" t="s">
        <v>256</v>
      </c>
      <c r="X36" s="37" t="s">
        <v>256</v>
      </c>
      <c r="Y36" s="37" t="s">
        <v>256</v>
      </c>
      <c r="Z36" s="37" t="s">
        <v>255</v>
      </c>
      <c r="AA36" s="37" t="s">
        <v>255</v>
      </c>
      <c r="AB36" s="37" t="s">
        <v>256</v>
      </c>
      <c r="AC36" s="37" t="s">
        <v>256</v>
      </c>
      <c r="AD36" s="37" t="s">
        <v>256</v>
      </c>
      <c r="AE36" s="37" t="s">
        <v>256</v>
      </c>
      <c r="AF36" s="37" t="s">
        <v>256</v>
      </c>
      <c r="AG36" s="37" t="s">
        <v>256</v>
      </c>
      <c r="AH36" s="37" t="s">
        <v>256</v>
      </c>
      <c r="AI36" s="37" t="s">
        <v>256</v>
      </c>
      <c r="AJ36" s="37" t="s">
        <v>256</v>
      </c>
      <c r="AK36" s="37" t="s">
        <v>256</v>
      </c>
      <c r="AL36" s="64" t="s">
        <v>2012</v>
      </c>
    </row>
    <row r="37" spans="1:38" ht="114.75" x14ac:dyDescent="0.45">
      <c r="A37" s="59" t="s">
        <v>1402</v>
      </c>
      <c r="B37" s="60" t="s">
        <v>1403</v>
      </c>
      <c r="C37" s="61">
        <v>43979</v>
      </c>
      <c r="D37" s="61">
        <v>43984</v>
      </c>
      <c r="E37" s="35" t="s">
        <v>1404</v>
      </c>
      <c r="F37" s="128" t="str">
        <f>HYPERLINK(Table2[[#This Row],[URL-not hyperlinked]])</f>
        <v>https://europepmc.org/article/med/32475878</v>
      </c>
      <c r="G37" s="35" t="s">
        <v>1165</v>
      </c>
      <c r="H37" s="35" t="s">
        <v>117</v>
      </c>
      <c r="I37" s="35" t="s">
        <v>1405</v>
      </c>
      <c r="J37" s="37" t="s">
        <v>1406</v>
      </c>
      <c r="K37" s="37">
        <v>2020</v>
      </c>
      <c r="L37" s="37" t="s">
        <v>1160</v>
      </c>
      <c r="M37" s="37" t="s">
        <v>1407</v>
      </c>
      <c r="N37" s="37"/>
      <c r="O37" s="37" t="s">
        <v>256</v>
      </c>
      <c r="P37" s="37" t="s">
        <v>255</v>
      </c>
      <c r="Q37" s="37" t="s">
        <v>256</v>
      </c>
      <c r="R37" s="37" t="s">
        <v>256</v>
      </c>
      <c r="S37" s="37" t="s">
        <v>118</v>
      </c>
      <c r="T37" s="37" t="s">
        <v>1408</v>
      </c>
      <c r="U37" s="37" t="s">
        <v>256</v>
      </c>
      <c r="V37" s="37" t="s">
        <v>256</v>
      </c>
      <c r="W37" s="37" t="s">
        <v>256</v>
      </c>
      <c r="X37" s="37" t="s">
        <v>256</v>
      </c>
      <c r="Y37" s="37" t="s">
        <v>256</v>
      </c>
      <c r="Z37" s="37" t="s">
        <v>255</v>
      </c>
      <c r="AA37" s="37" t="s">
        <v>255</v>
      </c>
      <c r="AB37" s="37" t="s">
        <v>256</v>
      </c>
      <c r="AC37" s="37" t="s">
        <v>256</v>
      </c>
      <c r="AD37" s="37" t="s">
        <v>256</v>
      </c>
      <c r="AE37" s="37" t="s">
        <v>256</v>
      </c>
      <c r="AF37" s="37" t="s">
        <v>256</v>
      </c>
      <c r="AG37" s="37" t="s">
        <v>256</v>
      </c>
      <c r="AH37" s="37" t="s">
        <v>256</v>
      </c>
      <c r="AI37" s="37" t="s">
        <v>256</v>
      </c>
      <c r="AJ37" s="37" t="s">
        <v>256</v>
      </c>
      <c r="AK37" s="37" t="s">
        <v>256</v>
      </c>
      <c r="AL37" s="64" t="s">
        <v>2012</v>
      </c>
    </row>
    <row r="38" spans="1:38" ht="242.25" x14ac:dyDescent="0.45">
      <c r="A38" s="56" t="s">
        <v>1389</v>
      </c>
      <c r="B38" s="60" t="s">
        <v>1390</v>
      </c>
      <c r="C38" s="63">
        <v>43954</v>
      </c>
      <c r="D38" s="63">
        <v>43984</v>
      </c>
      <c r="E38" s="35" t="s">
        <v>1391</v>
      </c>
      <c r="F38" s="128" t="str">
        <f>HYPERLINK(Table2[[#This Row],[URL-not hyperlinked]])</f>
        <v>https://europepmc.org/article/pmc/pmc7251275</v>
      </c>
      <c r="G38" s="35" t="s">
        <v>1158</v>
      </c>
      <c r="H38" s="35" t="s">
        <v>117</v>
      </c>
      <c r="I38" s="35" t="s">
        <v>1392</v>
      </c>
      <c r="J38" s="37" t="s">
        <v>1393</v>
      </c>
      <c r="K38" s="37">
        <v>2020</v>
      </c>
      <c r="L38" s="37" t="s">
        <v>1160</v>
      </c>
      <c r="M38" s="37" t="s">
        <v>1394</v>
      </c>
      <c r="N38" s="37"/>
      <c r="O38" s="37" t="s">
        <v>256</v>
      </c>
      <c r="P38" s="37" t="s">
        <v>255</v>
      </c>
      <c r="Q38" s="37" t="s">
        <v>256</v>
      </c>
      <c r="R38" s="37" t="s">
        <v>256</v>
      </c>
      <c r="S38" s="37" t="s">
        <v>39</v>
      </c>
      <c r="T38" s="37">
        <v>30</v>
      </c>
      <c r="U38" s="37" t="s">
        <v>256</v>
      </c>
      <c r="V38" s="37" t="s">
        <v>256</v>
      </c>
      <c r="W38" s="37" t="s">
        <v>256</v>
      </c>
      <c r="X38" s="37" t="s">
        <v>256</v>
      </c>
      <c r="Y38" s="37" t="s">
        <v>256</v>
      </c>
      <c r="Z38" s="37" t="s">
        <v>255</v>
      </c>
      <c r="AA38" s="37" t="s">
        <v>255</v>
      </c>
      <c r="AB38" s="37" t="s">
        <v>256</v>
      </c>
      <c r="AC38" s="37" t="s">
        <v>256</v>
      </c>
      <c r="AD38" s="37" t="s">
        <v>256</v>
      </c>
      <c r="AE38" s="37" t="s">
        <v>256</v>
      </c>
      <c r="AF38" s="37" t="s">
        <v>256</v>
      </c>
      <c r="AG38" s="37" t="s">
        <v>256</v>
      </c>
      <c r="AH38" s="37" t="s">
        <v>256</v>
      </c>
      <c r="AI38" s="37" t="s">
        <v>256</v>
      </c>
      <c r="AJ38" s="37" t="s">
        <v>256</v>
      </c>
      <c r="AK38" s="37" t="s">
        <v>256</v>
      </c>
      <c r="AL38" s="64" t="s">
        <v>2012</v>
      </c>
    </row>
    <row r="39" spans="1:38" ht="140.25" x14ac:dyDescent="0.45">
      <c r="A39" s="59" t="s">
        <v>1383</v>
      </c>
      <c r="B39" s="60" t="s">
        <v>1384</v>
      </c>
      <c r="C39" s="61">
        <v>43983</v>
      </c>
      <c r="D39" s="61">
        <v>43984</v>
      </c>
      <c r="E39" s="35" t="s">
        <v>1385</v>
      </c>
      <c r="F39" s="128" t="str">
        <f>HYPERLINK(Table2[[#This Row],[URL-not hyperlinked]])</f>
        <v>https://onlinelibrary.wiley.com/doi/epdf/10.1002/jum.15367</v>
      </c>
      <c r="G39" s="35" t="s">
        <v>186</v>
      </c>
      <c r="H39" s="35" t="s">
        <v>117</v>
      </c>
      <c r="I39" s="35" t="s">
        <v>1386</v>
      </c>
      <c r="J39" s="37" t="s">
        <v>1387</v>
      </c>
      <c r="K39" s="37">
        <v>2020</v>
      </c>
      <c r="L39" s="37" t="s">
        <v>1160</v>
      </c>
      <c r="M39" s="37" t="s">
        <v>1388</v>
      </c>
      <c r="N39" s="37"/>
      <c r="O39" s="37" t="s">
        <v>255</v>
      </c>
      <c r="P39" s="37" t="s">
        <v>256</v>
      </c>
      <c r="Q39" s="37" t="s">
        <v>256</v>
      </c>
      <c r="R39" s="37" t="s">
        <v>256</v>
      </c>
      <c r="S39" s="37" t="s">
        <v>39</v>
      </c>
      <c r="T39" s="37">
        <v>8</v>
      </c>
      <c r="U39" s="37" t="s">
        <v>255</v>
      </c>
      <c r="V39" s="37" t="s">
        <v>256</v>
      </c>
      <c r="W39" s="37" t="s">
        <v>256</v>
      </c>
      <c r="X39" s="37" t="s">
        <v>256</v>
      </c>
      <c r="Y39" s="37" t="s">
        <v>256</v>
      </c>
      <c r="Z39" s="37" t="s">
        <v>256</v>
      </c>
      <c r="AA39" s="37" t="s">
        <v>256</v>
      </c>
      <c r="AB39" s="37" t="s">
        <v>256</v>
      </c>
      <c r="AC39" s="37" t="s">
        <v>256</v>
      </c>
      <c r="AD39" s="37" t="s">
        <v>256</v>
      </c>
      <c r="AE39" s="37" t="s">
        <v>256</v>
      </c>
      <c r="AF39" s="37" t="s">
        <v>256</v>
      </c>
      <c r="AG39" s="37" t="s">
        <v>256</v>
      </c>
      <c r="AH39" s="37" t="s">
        <v>256</v>
      </c>
      <c r="AI39" s="37" t="s">
        <v>256</v>
      </c>
      <c r="AJ39" s="37" t="s">
        <v>256</v>
      </c>
      <c r="AK39" s="37" t="s">
        <v>256</v>
      </c>
      <c r="AL39" s="64" t="s">
        <v>2012</v>
      </c>
    </row>
    <row r="40" spans="1:38" ht="306" x14ac:dyDescent="0.45">
      <c r="A40" s="59" t="s">
        <v>1377</v>
      </c>
      <c r="B40" s="60" t="s">
        <v>1378</v>
      </c>
      <c r="C40" s="61">
        <v>43983</v>
      </c>
      <c r="D40" s="63">
        <v>43984</v>
      </c>
      <c r="E40" s="55" t="s">
        <v>1379</v>
      </c>
      <c r="F40" s="128" t="str">
        <f>HYPERLINK(Table2[[#This Row],[URL-not hyperlinked]])</f>
        <v>https://academic.oup.com/jpids/advance-article/doi/10.1093/jpids/piaa070/5849922</v>
      </c>
      <c r="G40" s="35" t="s">
        <v>116</v>
      </c>
      <c r="H40" s="35" t="s">
        <v>117</v>
      </c>
      <c r="I40" s="35" t="s">
        <v>1380</v>
      </c>
      <c r="J40" s="37" t="s">
        <v>1162</v>
      </c>
      <c r="K40" s="37">
        <v>2020</v>
      </c>
      <c r="L40" s="37" t="s">
        <v>1160</v>
      </c>
      <c r="M40" s="37" t="s">
        <v>1381</v>
      </c>
      <c r="N40" s="37"/>
      <c r="O40" s="37" t="s">
        <v>256</v>
      </c>
      <c r="P40" s="37" t="s">
        <v>255</v>
      </c>
      <c r="Q40" s="37" t="s">
        <v>256</v>
      </c>
      <c r="R40" s="37" t="s">
        <v>256</v>
      </c>
      <c r="S40" s="37" t="s">
        <v>118</v>
      </c>
      <c r="T40" s="37" t="s">
        <v>1382</v>
      </c>
      <c r="U40" s="37" t="s">
        <v>256</v>
      </c>
      <c r="V40" s="37" t="s">
        <v>256</v>
      </c>
      <c r="W40" s="37" t="s">
        <v>256</v>
      </c>
      <c r="X40" s="37" t="s">
        <v>256</v>
      </c>
      <c r="Y40" s="37" t="s">
        <v>256</v>
      </c>
      <c r="Z40" s="37" t="s">
        <v>255</v>
      </c>
      <c r="AA40" s="37" t="s">
        <v>255</v>
      </c>
      <c r="AB40" s="37" t="s">
        <v>256</v>
      </c>
      <c r="AC40" s="37" t="s">
        <v>256</v>
      </c>
      <c r="AD40" s="37" t="s">
        <v>256</v>
      </c>
      <c r="AE40" s="37" t="s">
        <v>256</v>
      </c>
      <c r="AF40" s="37" t="s">
        <v>256</v>
      </c>
      <c r="AG40" s="37" t="s">
        <v>256</v>
      </c>
      <c r="AH40" s="37" t="s">
        <v>256</v>
      </c>
      <c r="AI40" s="37" t="s">
        <v>256</v>
      </c>
      <c r="AJ40" s="37" t="s">
        <v>256</v>
      </c>
      <c r="AK40" s="37" t="s">
        <v>256</v>
      </c>
      <c r="AL40" s="64" t="s">
        <v>2012</v>
      </c>
    </row>
    <row r="41" spans="1:38" ht="280.5" x14ac:dyDescent="0.45">
      <c r="A41" s="56" t="s">
        <v>1395</v>
      </c>
      <c r="B41" s="60" t="s">
        <v>1396</v>
      </c>
      <c r="C41" s="126" t="s">
        <v>2009</v>
      </c>
      <c r="D41" s="63">
        <v>43984</v>
      </c>
      <c r="E41" s="35" t="s">
        <v>1397</v>
      </c>
      <c r="F41" s="128" t="str">
        <f>HYPERLINK(Table2[[#This Row],[URL-not hyperlinked]])</f>
        <v>http://tp.amegroups.com/article/view/39212/30469</v>
      </c>
      <c r="G41" s="35" t="s">
        <v>120</v>
      </c>
      <c r="H41" s="35" t="s">
        <v>122</v>
      </c>
      <c r="I41" s="35" t="s">
        <v>1398</v>
      </c>
      <c r="J41" s="37" t="s">
        <v>1399</v>
      </c>
      <c r="K41" s="37">
        <v>2020</v>
      </c>
      <c r="L41" s="37" t="s">
        <v>1160</v>
      </c>
      <c r="M41" s="37" t="s">
        <v>1400</v>
      </c>
      <c r="N41" s="37"/>
      <c r="O41" s="37" t="s">
        <v>256</v>
      </c>
      <c r="P41" s="37" t="s">
        <v>255</v>
      </c>
      <c r="Q41" s="37" t="s">
        <v>256</v>
      </c>
      <c r="R41" s="37" t="s">
        <v>255</v>
      </c>
      <c r="S41" s="37" t="s">
        <v>39</v>
      </c>
      <c r="T41" s="37">
        <v>14</v>
      </c>
      <c r="U41" s="37" t="s">
        <v>256</v>
      </c>
      <c r="V41" s="37" t="s">
        <v>256</v>
      </c>
      <c r="W41" s="37" t="s">
        <v>256</v>
      </c>
      <c r="X41" s="37" t="s">
        <v>256</v>
      </c>
      <c r="Y41" s="37" t="s">
        <v>256</v>
      </c>
      <c r="Z41" s="37" t="s">
        <v>255</v>
      </c>
      <c r="AA41" s="37" t="s">
        <v>255</v>
      </c>
      <c r="AB41" s="37" t="s">
        <v>256</v>
      </c>
      <c r="AC41" s="37" t="s">
        <v>256</v>
      </c>
      <c r="AD41" s="37" t="s">
        <v>256</v>
      </c>
      <c r="AE41" s="37" t="s">
        <v>256</v>
      </c>
      <c r="AF41" s="37" t="s">
        <v>256</v>
      </c>
      <c r="AG41" s="37" t="s">
        <v>256</v>
      </c>
      <c r="AH41" s="37" t="s">
        <v>255</v>
      </c>
      <c r="AI41" s="37" t="s">
        <v>1401</v>
      </c>
      <c r="AJ41" s="37" t="s">
        <v>256</v>
      </c>
      <c r="AK41" s="37" t="s">
        <v>256</v>
      </c>
      <c r="AL41" s="64" t="s">
        <v>2012</v>
      </c>
    </row>
    <row r="42" spans="1:38" ht="204" x14ac:dyDescent="0.45">
      <c r="A42" s="59" t="s">
        <v>1371</v>
      </c>
      <c r="B42" s="60" t="s">
        <v>2638</v>
      </c>
      <c r="C42" s="61">
        <v>43981</v>
      </c>
      <c r="D42" s="63">
        <v>43984</v>
      </c>
      <c r="E42" s="55" t="s">
        <v>1372</v>
      </c>
      <c r="F42" s="128" t="str">
        <f>HYPERLINK(Table2[[#This Row],[URL-not hyperlinked]])</f>
        <v>https://www.sciencedirect.com/science/article/pii/S1477893920302349</v>
      </c>
      <c r="G42" s="35" t="s">
        <v>1373</v>
      </c>
      <c r="H42" s="35" t="s">
        <v>115</v>
      </c>
      <c r="I42" s="35" t="s">
        <v>1374</v>
      </c>
      <c r="J42" s="37" t="s">
        <v>1375</v>
      </c>
      <c r="K42" s="37">
        <v>2020</v>
      </c>
      <c r="L42" s="37" t="s">
        <v>1160</v>
      </c>
      <c r="M42" s="37" t="s">
        <v>1376</v>
      </c>
      <c r="N42" s="37"/>
      <c r="O42" s="37" t="s">
        <v>255</v>
      </c>
      <c r="P42" s="37" t="s">
        <v>255</v>
      </c>
      <c r="Q42" s="37" t="s">
        <v>255</v>
      </c>
      <c r="R42" s="37" t="s">
        <v>255</v>
      </c>
      <c r="S42" s="37" t="s">
        <v>113</v>
      </c>
      <c r="T42" s="37" t="s">
        <v>264</v>
      </c>
      <c r="U42" s="37" t="s">
        <v>255</v>
      </c>
      <c r="V42" s="37" t="s">
        <v>256</v>
      </c>
      <c r="W42" s="37" t="s">
        <v>256</v>
      </c>
      <c r="X42" s="37" t="s">
        <v>255</v>
      </c>
      <c r="Y42" s="37" t="s">
        <v>255</v>
      </c>
      <c r="Z42" s="37" t="s">
        <v>255</v>
      </c>
      <c r="AA42" s="37" t="s">
        <v>255</v>
      </c>
      <c r="AB42" s="37" t="s">
        <v>256</v>
      </c>
      <c r="AC42" s="37" t="s">
        <v>256</v>
      </c>
      <c r="AD42" s="37" t="s">
        <v>255</v>
      </c>
      <c r="AE42" s="37" t="s">
        <v>255</v>
      </c>
      <c r="AF42" s="37" t="s">
        <v>255</v>
      </c>
      <c r="AG42" s="37" t="s">
        <v>255</v>
      </c>
      <c r="AH42" s="37" t="s">
        <v>255</v>
      </c>
      <c r="AI42" s="37" t="s">
        <v>256</v>
      </c>
      <c r="AJ42" s="37" t="s">
        <v>256</v>
      </c>
      <c r="AK42" s="37" t="s">
        <v>256</v>
      </c>
      <c r="AL42" s="64" t="s">
        <v>2012</v>
      </c>
    </row>
    <row r="43" spans="1:38" ht="114.75" x14ac:dyDescent="0.45">
      <c r="A43" s="62" t="s">
        <v>2088</v>
      </c>
      <c r="B43" s="57" t="s">
        <v>2089</v>
      </c>
      <c r="C43" s="63">
        <v>43980</v>
      </c>
      <c r="D43" s="63">
        <v>43985</v>
      </c>
      <c r="E43" s="55" t="s">
        <v>2090</v>
      </c>
      <c r="F43" s="128" t="str">
        <f>HYPERLINK(Table2[[#This Row],[URL-not hyperlinked]])</f>
        <v>https://pubmed.ncbi.nlm.nih.gov/32483811/</v>
      </c>
      <c r="G43" s="35" t="s">
        <v>121</v>
      </c>
      <c r="H43" s="35" t="s">
        <v>122</v>
      </c>
      <c r="I43" s="35" t="s">
        <v>2091</v>
      </c>
      <c r="J43" s="37" t="s">
        <v>2092</v>
      </c>
      <c r="K43" s="37">
        <v>2020</v>
      </c>
      <c r="L43" s="37" t="s">
        <v>1160</v>
      </c>
      <c r="M43" s="37" t="s">
        <v>2093</v>
      </c>
      <c r="N43" s="37" t="s">
        <v>256</v>
      </c>
      <c r="O43" s="37" t="s">
        <v>255</v>
      </c>
      <c r="P43" s="37" t="s">
        <v>256</v>
      </c>
      <c r="Q43" s="37" t="s">
        <v>256</v>
      </c>
      <c r="R43" s="37" t="s">
        <v>256</v>
      </c>
      <c r="S43" s="37" t="s">
        <v>113</v>
      </c>
      <c r="T43" s="37" t="s">
        <v>256</v>
      </c>
      <c r="U43" s="37" t="s">
        <v>256</v>
      </c>
      <c r="V43" s="37" t="s">
        <v>256</v>
      </c>
      <c r="W43" s="37" t="s">
        <v>256</v>
      </c>
      <c r="X43" s="37" t="s">
        <v>256</v>
      </c>
      <c r="Y43" s="37" t="s">
        <v>256</v>
      </c>
      <c r="Z43" s="37" t="s">
        <v>256</v>
      </c>
      <c r="AA43" s="37" t="s">
        <v>256</v>
      </c>
      <c r="AB43" s="37" t="s">
        <v>256</v>
      </c>
      <c r="AC43" s="37" t="s">
        <v>256</v>
      </c>
      <c r="AD43" s="37" t="s">
        <v>256</v>
      </c>
      <c r="AE43" s="37" t="s">
        <v>256</v>
      </c>
      <c r="AF43" s="37" t="s">
        <v>256</v>
      </c>
      <c r="AG43" s="37" t="s">
        <v>256</v>
      </c>
      <c r="AH43" s="37" t="s">
        <v>256</v>
      </c>
      <c r="AI43" s="37" t="s">
        <v>256</v>
      </c>
      <c r="AJ43" s="37" t="s">
        <v>256</v>
      </c>
      <c r="AK43" s="37" t="s">
        <v>256</v>
      </c>
      <c r="AL43" s="64" t="s">
        <v>2012</v>
      </c>
    </row>
    <row r="44" spans="1:38" ht="54" x14ac:dyDescent="0.45">
      <c r="A44" s="56" t="s">
        <v>2083</v>
      </c>
      <c r="B44" s="57" t="s">
        <v>1616</v>
      </c>
      <c r="C44" s="63">
        <v>43976</v>
      </c>
      <c r="D44" s="63">
        <v>43985</v>
      </c>
      <c r="E44" s="35" t="s">
        <v>2084</v>
      </c>
      <c r="F44" s="128" t="str">
        <f>HYPERLINK(Table2[[#This Row],[URL-not hyperlinked]])</f>
        <v>https://www.ncbi.nlm.nih.gov/pmc/articles/PMC7247475/</v>
      </c>
      <c r="G44" s="35" t="s">
        <v>121</v>
      </c>
      <c r="H44" s="35" t="s">
        <v>122</v>
      </c>
      <c r="I44" s="35" t="s">
        <v>2085</v>
      </c>
      <c r="J44" s="37" t="s">
        <v>2086</v>
      </c>
      <c r="K44" s="37">
        <v>2020</v>
      </c>
      <c r="L44" s="37" t="s">
        <v>1160</v>
      </c>
      <c r="M44" s="37" t="s">
        <v>2087</v>
      </c>
      <c r="N44" s="37" t="s">
        <v>256</v>
      </c>
      <c r="O44" s="37" t="s">
        <v>255</v>
      </c>
      <c r="P44" s="37" t="s">
        <v>256</v>
      </c>
      <c r="Q44" s="37" t="s">
        <v>256</v>
      </c>
      <c r="R44" s="37" t="s">
        <v>255</v>
      </c>
      <c r="S44" s="37" t="s">
        <v>113</v>
      </c>
      <c r="T44" s="37" t="s">
        <v>256</v>
      </c>
      <c r="U44" s="37" t="s">
        <v>256</v>
      </c>
      <c r="V44" s="37" t="s">
        <v>256</v>
      </c>
      <c r="W44" s="37" t="s">
        <v>256</v>
      </c>
      <c r="X44" s="37" t="s">
        <v>256</v>
      </c>
      <c r="Y44" s="37" t="s">
        <v>256</v>
      </c>
      <c r="Z44" s="37" t="s">
        <v>256</v>
      </c>
      <c r="AA44" s="37" t="s">
        <v>256</v>
      </c>
      <c r="AB44" s="37" t="s">
        <v>256</v>
      </c>
      <c r="AC44" s="37" t="s">
        <v>256</v>
      </c>
      <c r="AD44" s="37" t="s">
        <v>256</v>
      </c>
      <c r="AE44" s="37" t="s">
        <v>256</v>
      </c>
      <c r="AF44" s="37" t="s">
        <v>256</v>
      </c>
      <c r="AG44" s="37" t="s">
        <v>256</v>
      </c>
      <c r="AH44" s="37" t="s">
        <v>256</v>
      </c>
      <c r="AI44" s="37" t="s">
        <v>256</v>
      </c>
      <c r="AJ44" s="37" t="s">
        <v>256</v>
      </c>
      <c r="AK44" s="37" t="s">
        <v>256</v>
      </c>
      <c r="AL44" s="64" t="s">
        <v>2012</v>
      </c>
    </row>
    <row r="45" spans="1:38" ht="191.25" x14ac:dyDescent="0.35">
      <c r="A45" s="56" t="s">
        <v>2203</v>
      </c>
      <c r="B45" s="60" t="s">
        <v>2204</v>
      </c>
      <c r="C45" s="63">
        <v>43979</v>
      </c>
      <c r="D45" s="63">
        <v>43985</v>
      </c>
      <c r="E45" s="129" t="s">
        <v>2199</v>
      </c>
      <c r="F45" s="128" t="str">
        <f>HYPERLINK(Table2[[#This Row],[URL-not hyperlinked]])</f>
        <v>http://medrxiv.org/content/early/2020/06/02/2020.05.31.20107276.abstract</v>
      </c>
      <c r="G45" s="35" t="s">
        <v>124</v>
      </c>
      <c r="H45" s="35" t="s">
        <v>117</v>
      </c>
      <c r="I45" s="35" t="s">
        <v>2205</v>
      </c>
      <c r="J45" s="37" t="s">
        <v>261</v>
      </c>
      <c r="K45" s="37" t="s">
        <v>260</v>
      </c>
      <c r="L45" s="37" t="s">
        <v>1357</v>
      </c>
      <c r="M45" s="37" t="s">
        <v>256</v>
      </c>
      <c r="N45" s="37" t="s">
        <v>2206</v>
      </c>
      <c r="O45" s="37" t="s">
        <v>256</v>
      </c>
      <c r="P45" s="37" t="s">
        <v>255</v>
      </c>
      <c r="Q45" s="37" t="s">
        <v>256</v>
      </c>
      <c r="R45" s="37" t="s">
        <v>256</v>
      </c>
      <c r="S45" s="37" t="s">
        <v>118</v>
      </c>
      <c r="T45" s="37" t="s">
        <v>2207</v>
      </c>
      <c r="U45" s="37" t="s">
        <v>256</v>
      </c>
      <c r="V45" s="37" t="s">
        <v>256</v>
      </c>
      <c r="W45" s="37" t="s">
        <v>256</v>
      </c>
      <c r="X45" s="37" t="s">
        <v>256</v>
      </c>
      <c r="Y45" s="37" t="s">
        <v>256</v>
      </c>
      <c r="Z45" s="37" t="s">
        <v>256</v>
      </c>
      <c r="AA45" s="37" t="s">
        <v>256</v>
      </c>
      <c r="AB45" s="37" t="s">
        <v>256</v>
      </c>
      <c r="AC45" s="37" t="s">
        <v>255</v>
      </c>
      <c r="AD45" s="37" t="s">
        <v>256</v>
      </c>
      <c r="AE45" s="37" t="s">
        <v>256</v>
      </c>
      <c r="AF45" s="37" t="s">
        <v>256</v>
      </c>
      <c r="AG45" s="37" t="s">
        <v>256</v>
      </c>
      <c r="AH45" s="37" t="s">
        <v>256</v>
      </c>
      <c r="AI45" s="37" t="s">
        <v>256</v>
      </c>
      <c r="AJ45" s="37" t="s">
        <v>256</v>
      </c>
      <c r="AK45" s="37" t="s">
        <v>256</v>
      </c>
      <c r="AL45" s="64" t="s">
        <v>2012</v>
      </c>
    </row>
    <row r="46" spans="1:38" ht="216.75" x14ac:dyDescent="0.45">
      <c r="A46" s="59" t="s">
        <v>2197</v>
      </c>
      <c r="B46" s="60" t="s">
        <v>2198</v>
      </c>
      <c r="C46" s="61">
        <v>43982</v>
      </c>
      <c r="D46" s="61">
        <v>43985</v>
      </c>
      <c r="E46" s="35" t="s">
        <v>2199</v>
      </c>
      <c r="F46" s="128" t="str">
        <f>HYPERLINK(Table2[[#This Row],[URL-not hyperlinked]])</f>
        <v>http://medrxiv.org/content/early/2020/06/02/2020.05.31.20107276.abstract</v>
      </c>
      <c r="G46" s="35" t="s">
        <v>1167</v>
      </c>
      <c r="H46" s="35" t="s">
        <v>112</v>
      </c>
      <c r="I46" s="35" t="s">
        <v>2200</v>
      </c>
      <c r="J46" s="37" t="s">
        <v>261</v>
      </c>
      <c r="K46" s="37" t="s">
        <v>260</v>
      </c>
      <c r="L46" s="37" t="s">
        <v>1357</v>
      </c>
      <c r="M46" s="37" t="s">
        <v>256</v>
      </c>
      <c r="N46" s="37" t="s">
        <v>2201</v>
      </c>
      <c r="O46" s="37" t="s">
        <v>255</v>
      </c>
      <c r="P46" s="37" t="s">
        <v>256</v>
      </c>
      <c r="Q46" s="37" t="s">
        <v>256</v>
      </c>
      <c r="R46" s="37" t="s">
        <v>256</v>
      </c>
      <c r="S46" s="37" t="s">
        <v>39</v>
      </c>
      <c r="T46" s="37" t="s">
        <v>2202</v>
      </c>
      <c r="U46" s="37" t="s">
        <v>255</v>
      </c>
      <c r="V46" s="37" t="s">
        <v>255</v>
      </c>
      <c r="W46" s="37" t="s">
        <v>255</v>
      </c>
      <c r="X46" s="37" t="s">
        <v>255</v>
      </c>
      <c r="Y46" s="37" t="s">
        <v>256</v>
      </c>
      <c r="Z46" s="37" t="s">
        <v>256</v>
      </c>
      <c r="AA46" s="37" t="s">
        <v>256</v>
      </c>
      <c r="AB46" s="37" t="s">
        <v>256</v>
      </c>
      <c r="AC46" s="37" t="s">
        <v>256</v>
      </c>
      <c r="AD46" s="37" t="s">
        <v>256</v>
      </c>
      <c r="AE46" s="37" t="s">
        <v>256</v>
      </c>
      <c r="AF46" s="37" t="s">
        <v>256</v>
      </c>
      <c r="AG46" s="37" t="s">
        <v>256</v>
      </c>
      <c r="AH46" s="37" t="s">
        <v>256</v>
      </c>
      <c r="AI46" s="37" t="s">
        <v>256</v>
      </c>
      <c r="AJ46" s="37" t="s">
        <v>256</v>
      </c>
      <c r="AK46" s="37" t="s">
        <v>256</v>
      </c>
      <c r="AL46" s="64" t="s">
        <v>2012</v>
      </c>
    </row>
    <row r="47" spans="1:38" ht="108" x14ac:dyDescent="0.45">
      <c r="A47" s="62" t="s">
        <v>2094</v>
      </c>
      <c r="B47" s="57" t="s">
        <v>1616</v>
      </c>
      <c r="C47" s="63" t="s">
        <v>2009</v>
      </c>
      <c r="D47" s="63">
        <v>43985</v>
      </c>
      <c r="E47" s="55" t="s">
        <v>2095</v>
      </c>
      <c r="F47" s="128" t="str">
        <f>HYPERLINK(Table2[[#This Row],[URL-not hyperlinked]])</f>
        <v>https://journals.lww.com/pec-online/Citation/2020/06000/COVID_19_Infection_Is_a_Diagnostic_Challenge_in.24.aspx</v>
      </c>
      <c r="G47" s="35" t="s">
        <v>121</v>
      </c>
      <c r="H47" s="35" t="s">
        <v>122</v>
      </c>
      <c r="I47" s="35" t="s">
        <v>2096</v>
      </c>
      <c r="J47" s="37" t="s">
        <v>2097</v>
      </c>
      <c r="K47" s="37">
        <v>2020</v>
      </c>
      <c r="L47" s="37" t="s">
        <v>1160</v>
      </c>
      <c r="M47" s="37" t="s">
        <v>2098</v>
      </c>
      <c r="N47" s="37" t="s">
        <v>256</v>
      </c>
      <c r="O47" s="37" t="s">
        <v>256</v>
      </c>
      <c r="P47" s="37" t="s">
        <v>255</v>
      </c>
      <c r="Q47" s="37" t="s">
        <v>256</v>
      </c>
      <c r="R47" s="37" t="s">
        <v>256</v>
      </c>
      <c r="S47" s="37" t="s">
        <v>113</v>
      </c>
      <c r="T47" s="37" t="s">
        <v>256</v>
      </c>
      <c r="U47" s="37" t="s">
        <v>256</v>
      </c>
      <c r="V47" s="37" t="s">
        <v>256</v>
      </c>
      <c r="W47" s="37" t="s">
        <v>256</v>
      </c>
      <c r="X47" s="37" t="s">
        <v>256</v>
      </c>
      <c r="Y47" s="37" t="s">
        <v>256</v>
      </c>
      <c r="Z47" s="37" t="s">
        <v>256</v>
      </c>
      <c r="AA47" s="37" t="s">
        <v>256</v>
      </c>
      <c r="AB47" s="37" t="s">
        <v>256</v>
      </c>
      <c r="AC47" s="37" t="s">
        <v>256</v>
      </c>
      <c r="AD47" s="37" t="s">
        <v>256</v>
      </c>
      <c r="AE47" s="37" t="s">
        <v>256</v>
      </c>
      <c r="AF47" s="37" t="s">
        <v>256</v>
      </c>
      <c r="AG47" s="37" t="s">
        <v>256</v>
      </c>
      <c r="AH47" s="37" t="s">
        <v>256</v>
      </c>
      <c r="AI47" s="37" t="s">
        <v>256</v>
      </c>
      <c r="AJ47" s="37" t="s">
        <v>256</v>
      </c>
      <c r="AK47" s="37" t="s">
        <v>256</v>
      </c>
      <c r="AL47" s="64" t="s">
        <v>2012</v>
      </c>
    </row>
    <row r="48" spans="1:38" ht="40.5" x14ac:dyDescent="0.45">
      <c r="A48" s="56" t="s">
        <v>2505</v>
      </c>
      <c r="B48" s="60" t="s">
        <v>2003</v>
      </c>
      <c r="C48" s="63">
        <v>43978</v>
      </c>
      <c r="D48" s="63">
        <v>43985</v>
      </c>
      <c r="E48" s="35" t="s">
        <v>2506</v>
      </c>
      <c r="F48" s="128" t="str">
        <f>HYPERLINK(Table2[[#This Row],[URL-not hyperlinked]])</f>
        <v>https://doi.org/10.1016/j.jclinane.2020.109921</v>
      </c>
      <c r="G48" s="35" t="s">
        <v>186</v>
      </c>
      <c r="H48" s="35" t="s">
        <v>117</v>
      </c>
      <c r="I48" s="35" t="s">
        <v>2507</v>
      </c>
      <c r="J48" s="37" t="s">
        <v>2004</v>
      </c>
      <c r="K48" s="37">
        <v>2020</v>
      </c>
      <c r="L48" s="37" t="s">
        <v>1160</v>
      </c>
      <c r="M48" s="37" t="s">
        <v>2508</v>
      </c>
      <c r="N48" s="113"/>
      <c r="O48" s="37" t="s">
        <v>255</v>
      </c>
      <c r="P48" s="37" t="s">
        <v>256</v>
      </c>
      <c r="Q48" s="37" t="s">
        <v>256</v>
      </c>
      <c r="R48" s="37" t="s">
        <v>256</v>
      </c>
      <c r="S48" s="37" t="s">
        <v>39</v>
      </c>
      <c r="T48" s="37" t="s">
        <v>256</v>
      </c>
      <c r="U48" s="37" t="s">
        <v>255</v>
      </c>
      <c r="V48" s="37" t="s">
        <v>256</v>
      </c>
      <c r="W48" s="37" t="s">
        <v>256</v>
      </c>
      <c r="X48" s="37" t="s">
        <v>256</v>
      </c>
      <c r="Y48" s="37" t="s">
        <v>255</v>
      </c>
      <c r="Z48" s="37" t="s">
        <v>256</v>
      </c>
      <c r="AA48" s="37" t="s">
        <v>256</v>
      </c>
      <c r="AB48" s="37" t="s">
        <v>256</v>
      </c>
      <c r="AC48" s="37" t="s">
        <v>256</v>
      </c>
      <c r="AD48" s="37" t="s">
        <v>256</v>
      </c>
      <c r="AE48" s="37" t="s">
        <v>256</v>
      </c>
      <c r="AF48" s="37" t="s">
        <v>256</v>
      </c>
      <c r="AG48" s="37" t="s">
        <v>256</v>
      </c>
      <c r="AH48" s="37" t="s">
        <v>256</v>
      </c>
      <c r="AI48" s="37" t="s">
        <v>256</v>
      </c>
      <c r="AJ48" s="37" t="s">
        <v>256</v>
      </c>
      <c r="AK48" s="37" t="s">
        <v>256</v>
      </c>
      <c r="AL48" s="64" t="s">
        <v>2012</v>
      </c>
    </row>
    <row r="49" spans="1:38" ht="191.25" x14ac:dyDescent="0.45">
      <c r="A49" s="56" t="s">
        <v>2186</v>
      </c>
      <c r="B49" s="60" t="s">
        <v>2187</v>
      </c>
      <c r="C49" s="63">
        <v>43980</v>
      </c>
      <c r="D49" s="63">
        <v>43986</v>
      </c>
      <c r="E49" s="35" t="s">
        <v>2188</v>
      </c>
      <c r="F49" s="128" t="str">
        <f>HYPERLINK(Table2[[#This Row],[URL-not hyperlinked]])</f>
        <v>http://medrxiv.org/content/early/2020/06/03/2020.05.29.20117366.abstract</v>
      </c>
      <c r="G49" s="35" t="s">
        <v>116</v>
      </c>
      <c r="H49" s="35" t="s">
        <v>112</v>
      </c>
      <c r="I49" s="35" t="s">
        <v>2189</v>
      </c>
      <c r="J49" s="37" t="s">
        <v>261</v>
      </c>
      <c r="K49" s="37" t="s">
        <v>260</v>
      </c>
      <c r="L49" s="37" t="s">
        <v>1357</v>
      </c>
      <c r="M49" s="37" t="s">
        <v>256</v>
      </c>
      <c r="N49" s="37" t="s">
        <v>2190</v>
      </c>
      <c r="O49" s="37" t="s">
        <v>256</v>
      </c>
      <c r="P49" s="37" t="s">
        <v>255</v>
      </c>
      <c r="Q49" s="37" t="s">
        <v>256</v>
      </c>
      <c r="R49" s="37" t="s">
        <v>256</v>
      </c>
      <c r="S49" s="37" t="s">
        <v>118</v>
      </c>
      <c r="T49" s="37" t="s">
        <v>256</v>
      </c>
      <c r="U49" s="37" t="s">
        <v>256</v>
      </c>
      <c r="V49" s="37" t="s">
        <v>256</v>
      </c>
      <c r="W49" s="37" t="s">
        <v>256</v>
      </c>
      <c r="X49" s="37" t="s">
        <v>256</v>
      </c>
      <c r="Y49" s="37" t="s">
        <v>256</v>
      </c>
      <c r="Z49" s="37" t="s">
        <v>256</v>
      </c>
      <c r="AA49" s="37" t="s">
        <v>256</v>
      </c>
      <c r="AB49" s="37" t="s">
        <v>256</v>
      </c>
      <c r="AC49" s="37" t="s">
        <v>256</v>
      </c>
      <c r="AD49" s="37" t="s">
        <v>256</v>
      </c>
      <c r="AE49" s="37" t="s">
        <v>256</v>
      </c>
      <c r="AF49" s="37" t="s">
        <v>256</v>
      </c>
      <c r="AG49" s="37" t="s">
        <v>256</v>
      </c>
      <c r="AH49" s="37" t="s">
        <v>256</v>
      </c>
      <c r="AI49" s="37" t="s">
        <v>256</v>
      </c>
      <c r="AJ49" s="37" t="s">
        <v>256</v>
      </c>
      <c r="AK49" s="37" t="s">
        <v>256</v>
      </c>
      <c r="AL49" s="64" t="s">
        <v>2012</v>
      </c>
    </row>
    <row r="50" spans="1:38" ht="114.75" x14ac:dyDescent="0.45">
      <c r="A50" s="59" t="s">
        <v>2191</v>
      </c>
      <c r="B50" s="60" t="s">
        <v>2192</v>
      </c>
      <c r="C50" s="61">
        <v>43984</v>
      </c>
      <c r="D50" s="61">
        <v>43986</v>
      </c>
      <c r="E50" s="35" t="s">
        <v>2193</v>
      </c>
      <c r="F50" s="128" t="str">
        <f>HYPERLINK(Table2[[#This Row],[URL-not hyperlinked]])</f>
        <v>http://medrxiv.org/content/early/2020/06/04/2020.06.02.20120014.abstract</v>
      </c>
      <c r="G50" s="35" t="s">
        <v>1165</v>
      </c>
      <c r="H50" s="35" t="s">
        <v>117</v>
      </c>
      <c r="I50" s="35" t="s">
        <v>2194</v>
      </c>
      <c r="J50" s="37" t="s">
        <v>261</v>
      </c>
      <c r="K50" s="37" t="s">
        <v>260</v>
      </c>
      <c r="L50" s="37" t="s">
        <v>1357</v>
      </c>
      <c r="M50" s="37" t="s">
        <v>256</v>
      </c>
      <c r="N50" s="37" t="s">
        <v>2195</v>
      </c>
      <c r="O50" s="37" t="s">
        <v>255</v>
      </c>
      <c r="P50" s="37" t="e">
        <v>#REF!</v>
      </c>
      <c r="Q50" s="37" t="s">
        <v>255</v>
      </c>
      <c r="R50" s="37" t="s">
        <v>256</v>
      </c>
      <c r="S50" s="37" t="s">
        <v>118</v>
      </c>
      <c r="T50" s="37" t="s">
        <v>2196</v>
      </c>
      <c r="U50" s="37" t="s">
        <v>256</v>
      </c>
      <c r="V50" s="37" t="s">
        <v>256</v>
      </c>
      <c r="W50" s="37" t="s">
        <v>256</v>
      </c>
      <c r="X50" s="37" t="s">
        <v>256</v>
      </c>
      <c r="Y50" s="37" t="s">
        <v>256</v>
      </c>
      <c r="Z50" s="37" t="s">
        <v>256</v>
      </c>
      <c r="AA50" s="37" t="s">
        <v>256</v>
      </c>
      <c r="AB50" s="37" t="s">
        <v>256</v>
      </c>
      <c r="AC50" s="37" t="s">
        <v>256</v>
      </c>
      <c r="AD50" s="37" t="s">
        <v>256</v>
      </c>
      <c r="AE50" s="37" t="s">
        <v>256</v>
      </c>
      <c r="AF50" s="37" t="s">
        <v>256</v>
      </c>
      <c r="AG50" s="37" t="s">
        <v>256</v>
      </c>
      <c r="AH50" s="37" t="s">
        <v>256</v>
      </c>
      <c r="AI50" s="37" t="s">
        <v>256</v>
      </c>
      <c r="AJ50" s="37" t="s">
        <v>256</v>
      </c>
      <c r="AK50" s="37" t="s">
        <v>256</v>
      </c>
      <c r="AL50" s="64" t="s">
        <v>2012</v>
      </c>
    </row>
    <row r="51" spans="1:38" ht="127.5" x14ac:dyDescent="0.45">
      <c r="A51" s="59" t="s">
        <v>2057</v>
      </c>
      <c r="B51" s="60" t="s">
        <v>2058</v>
      </c>
      <c r="C51" s="61">
        <v>43985</v>
      </c>
      <c r="D51" s="61">
        <v>43986</v>
      </c>
      <c r="E51" s="55" t="s">
        <v>2059</v>
      </c>
      <c r="F51" s="128" t="str">
        <f>HYPERLINK(Table2[[#This Row],[URL-not hyperlinked]])</f>
        <v>https://academic.oup.com/cid/advance-article/doi/10.1093/cid/ciaa712/5850904</v>
      </c>
      <c r="G51" s="35" t="s">
        <v>121</v>
      </c>
      <c r="H51" s="35" t="s">
        <v>122</v>
      </c>
      <c r="I51" s="35" t="s">
        <v>2060</v>
      </c>
      <c r="J51" s="37" t="s">
        <v>1166</v>
      </c>
      <c r="K51" s="37">
        <v>2020</v>
      </c>
      <c r="L51" s="37" t="s">
        <v>1160</v>
      </c>
      <c r="M51" s="37" t="s">
        <v>2061</v>
      </c>
      <c r="N51" s="37" t="s">
        <v>256</v>
      </c>
      <c r="O51" s="37" t="s">
        <v>256</v>
      </c>
      <c r="P51" s="37" t="s">
        <v>255</v>
      </c>
      <c r="Q51" s="37" t="s">
        <v>256</v>
      </c>
      <c r="R51" s="37" t="s">
        <v>255</v>
      </c>
      <c r="S51" s="37" t="s">
        <v>113</v>
      </c>
      <c r="T51" s="37" t="s">
        <v>256</v>
      </c>
      <c r="U51" s="37" t="s">
        <v>256</v>
      </c>
      <c r="V51" s="37" t="s">
        <v>256</v>
      </c>
      <c r="W51" s="37" t="s">
        <v>256</v>
      </c>
      <c r="X51" s="37" t="s">
        <v>256</v>
      </c>
      <c r="Y51" s="37" t="s">
        <v>256</v>
      </c>
      <c r="Z51" s="37" t="s">
        <v>256</v>
      </c>
      <c r="AA51" s="37" t="s">
        <v>256</v>
      </c>
      <c r="AB51" s="37" t="s">
        <v>256</v>
      </c>
      <c r="AC51" s="37" t="s">
        <v>256</v>
      </c>
      <c r="AD51" s="37" t="s">
        <v>256</v>
      </c>
      <c r="AE51" s="37" t="s">
        <v>256</v>
      </c>
      <c r="AF51" s="37" t="s">
        <v>256</v>
      </c>
      <c r="AG51" s="37" t="s">
        <v>256</v>
      </c>
      <c r="AH51" s="37" t="s">
        <v>256</v>
      </c>
      <c r="AI51" s="37" t="s">
        <v>256</v>
      </c>
      <c r="AJ51" s="37" t="s">
        <v>256</v>
      </c>
      <c r="AK51" s="37" t="s">
        <v>256</v>
      </c>
      <c r="AL51" s="64" t="s">
        <v>2012</v>
      </c>
    </row>
    <row r="52" spans="1:38" ht="54" x14ac:dyDescent="0.45">
      <c r="A52" s="56" t="s">
        <v>2067</v>
      </c>
      <c r="B52" s="60" t="s">
        <v>1616</v>
      </c>
      <c r="C52" s="63">
        <v>43984</v>
      </c>
      <c r="D52" s="63">
        <v>43986</v>
      </c>
      <c r="E52" s="35" t="s">
        <v>2068</v>
      </c>
      <c r="F52" s="128" t="str">
        <f>HYPERLINK(Table2[[#This Row],[URL-not hyperlinked]])</f>
        <v>https://www.ncbi.nlm.nih.gov/pmc/articles/PMC7264960/</v>
      </c>
      <c r="G52" s="35" t="s">
        <v>121</v>
      </c>
      <c r="H52" s="35" t="s">
        <v>122</v>
      </c>
      <c r="I52" s="35" t="s">
        <v>2069</v>
      </c>
      <c r="J52" s="37" t="s">
        <v>2070</v>
      </c>
      <c r="K52" s="37">
        <v>2020</v>
      </c>
      <c r="L52" s="37" t="s">
        <v>1160</v>
      </c>
      <c r="M52" s="37" t="s">
        <v>2071</v>
      </c>
      <c r="N52" s="113" t="s">
        <v>256</v>
      </c>
      <c r="O52" s="37" t="s">
        <v>255</v>
      </c>
      <c r="P52" s="37" t="s">
        <v>256</v>
      </c>
      <c r="Q52" s="37" t="s">
        <v>256</v>
      </c>
      <c r="R52" s="37" t="s">
        <v>256</v>
      </c>
      <c r="S52" s="37" t="s">
        <v>113</v>
      </c>
      <c r="T52" s="37" t="s">
        <v>256</v>
      </c>
      <c r="U52" s="37" t="s">
        <v>256</v>
      </c>
      <c r="V52" s="37" t="s">
        <v>256</v>
      </c>
      <c r="W52" s="37" t="s">
        <v>256</v>
      </c>
      <c r="X52" s="37" t="s">
        <v>256</v>
      </c>
      <c r="Y52" s="37" t="s">
        <v>256</v>
      </c>
      <c r="Z52" s="37" t="s">
        <v>256</v>
      </c>
      <c r="AA52" s="37" t="s">
        <v>256</v>
      </c>
      <c r="AB52" s="37" t="s">
        <v>256</v>
      </c>
      <c r="AC52" s="37" t="s">
        <v>256</v>
      </c>
      <c r="AD52" s="37" t="s">
        <v>256</v>
      </c>
      <c r="AE52" s="37" t="s">
        <v>256</v>
      </c>
      <c r="AF52" s="37" t="s">
        <v>256</v>
      </c>
      <c r="AG52" s="37" t="s">
        <v>256</v>
      </c>
      <c r="AH52" s="37" t="s">
        <v>256</v>
      </c>
      <c r="AI52" s="37" t="s">
        <v>256</v>
      </c>
      <c r="AJ52" s="37" t="s">
        <v>256</v>
      </c>
      <c r="AK52" s="37" t="s">
        <v>256</v>
      </c>
      <c r="AL52" s="64" t="s">
        <v>2012</v>
      </c>
    </row>
    <row r="53" spans="1:38" ht="382.5" x14ac:dyDescent="0.45">
      <c r="A53" s="59" t="s">
        <v>2072</v>
      </c>
      <c r="B53" s="57" t="s">
        <v>2073</v>
      </c>
      <c r="C53" s="61">
        <v>43978</v>
      </c>
      <c r="D53" s="61">
        <v>43986</v>
      </c>
      <c r="E53" s="35" t="s">
        <v>2074</v>
      </c>
      <c r="F53" s="128" t="str">
        <f>HYPERLINK(Table2[[#This Row],[URL-not hyperlinked]])</f>
        <v>https://www.ncbi.nlm.nih.gov/pmc/articles/PMC7255207/</v>
      </c>
      <c r="G53" s="35" t="s">
        <v>121</v>
      </c>
      <c r="H53" s="35" t="s">
        <v>115</v>
      </c>
      <c r="I53" s="35" t="s">
        <v>2075</v>
      </c>
      <c r="J53" s="37" t="s">
        <v>2076</v>
      </c>
      <c r="K53" s="37">
        <v>2020</v>
      </c>
      <c r="L53" s="37" t="s">
        <v>1160</v>
      </c>
      <c r="M53" s="37" t="s">
        <v>2077</v>
      </c>
      <c r="N53" s="37" t="s">
        <v>256</v>
      </c>
      <c r="O53" s="37" t="s">
        <v>256</v>
      </c>
      <c r="P53" s="37" t="s">
        <v>255</v>
      </c>
      <c r="Q53" s="37" t="s">
        <v>256</v>
      </c>
      <c r="R53" s="37" t="s">
        <v>256</v>
      </c>
      <c r="S53" s="37" t="s">
        <v>113</v>
      </c>
      <c r="T53" s="37" t="s">
        <v>256</v>
      </c>
      <c r="U53" s="37" t="s">
        <v>256</v>
      </c>
      <c r="V53" s="37" t="s">
        <v>256</v>
      </c>
      <c r="W53" s="37" t="s">
        <v>256</v>
      </c>
      <c r="X53" s="37" t="s">
        <v>256</v>
      </c>
      <c r="Y53" s="37" t="s">
        <v>256</v>
      </c>
      <c r="Z53" s="37" t="s">
        <v>256</v>
      </c>
      <c r="AA53" s="37" t="s">
        <v>256</v>
      </c>
      <c r="AB53" s="37" t="s">
        <v>256</v>
      </c>
      <c r="AC53" s="37" t="s">
        <v>256</v>
      </c>
      <c r="AD53" s="37" t="s">
        <v>256</v>
      </c>
      <c r="AE53" s="37" t="s">
        <v>256</v>
      </c>
      <c r="AF53" s="37" t="s">
        <v>256</v>
      </c>
      <c r="AG53" s="37" t="s">
        <v>256</v>
      </c>
      <c r="AH53" s="37" t="s">
        <v>256</v>
      </c>
      <c r="AI53" s="37" t="s">
        <v>256</v>
      </c>
      <c r="AJ53" s="37" t="s">
        <v>256</v>
      </c>
      <c r="AK53" s="37" t="s">
        <v>256</v>
      </c>
      <c r="AL53" s="64" t="s">
        <v>2012</v>
      </c>
    </row>
    <row r="54" spans="1:38" ht="52.5" x14ac:dyDescent="0.45">
      <c r="A54" s="59" t="s">
        <v>2383</v>
      </c>
      <c r="B54" s="60" t="s">
        <v>1616</v>
      </c>
      <c r="C54" s="61">
        <v>43979</v>
      </c>
      <c r="D54" s="63">
        <v>43986</v>
      </c>
      <c r="E54" s="55" t="s">
        <v>2384</v>
      </c>
      <c r="F54" s="128" t="str">
        <f>HYPERLINK(Table2[[#This Row],[URL-not hyperlinked]])</f>
        <v>https://europepmc.org/article/med/32486608</v>
      </c>
      <c r="G54" s="35" t="s">
        <v>2385</v>
      </c>
      <c r="H54" s="35" t="s">
        <v>117</v>
      </c>
      <c r="I54" s="35" t="s">
        <v>2386</v>
      </c>
      <c r="J54" s="37" t="s">
        <v>2387</v>
      </c>
      <c r="K54" s="37">
        <v>2020</v>
      </c>
      <c r="L54" s="37" t="s">
        <v>1160</v>
      </c>
      <c r="M54" s="37" t="s">
        <v>2388</v>
      </c>
      <c r="N54" s="37" t="s">
        <v>1154</v>
      </c>
      <c r="O54" s="37" t="s">
        <v>255</v>
      </c>
      <c r="P54" s="37" t="s">
        <v>256</v>
      </c>
      <c r="Q54" s="37" t="s">
        <v>256</v>
      </c>
      <c r="R54" s="37" t="s">
        <v>256</v>
      </c>
      <c r="S54" s="37" t="s">
        <v>118</v>
      </c>
      <c r="T54" s="37">
        <v>21</v>
      </c>
      <c r="U54" s="37" t="s">
        <v>255</v>
      </c>
      <c r="V54" s="37" t="s">
        <v>256</v>
      </c>
      <c r="W54" s="37" t="s">
        <v>256</v>
      </c>
      <c r="X54" s="37" t="s">
        <v>255</v>
      </c>
      <c r="Y54" s="37" t="s">
        <v>255</v>
      </c>
      <c r="Z54" s="37" t="s">
        <v>256</v>
      </c>
      <c r="AA54" s="37" t="s">
        <v>256</v>
      </c>
      <c r="AB54" s="37" t="s">
        <v>256</v>
      </c>
      <c r="AC54" s="37" t="s">
        <v>256</v>
      </c>
      <c r="AD54" s="37" t="s">
        <v>256</v>
      </c>
      <c r="AE54" s="37" t="s">
        <v>256</v>
      </c>
      <c r="AF54" s="37" t="s">
        <v>256</v>
      </c>
      <c r="AG54" s="37" t="s">
        <v>256</v>
      </c>
      <c r="AH54" s="37" t="s">
        <v>256</v>
      </c>
      <c r="AI54" s="37" t="s">
        <v>256</v>
      </c>
      <c r="AJ54" s="37" t="s">
        <v>256</v>
      </c>
      <c r="AK54" s="37" t="s">
        <v>256</v>
      </c>
      <c r="AL54" s="64" t="s">
        <v>2012</v>
      </c>
    </row>
    <row r="55" spans="1:38" ht="67.5" x14ac:dyDescent="0.45">
      <c r="A55" s="59" t="s">
        <v>2078</v>
      </c>
      <c r="B55" s="60" t="s">
        <v>1616</v>
      </c>
      <c r="C55" s="61">
        <v>43983</v>
      </c>
      <c r="D55" s="63">
        <v>43986</v>
      </c>
      <c r="E55" s="55" t="s">
        <v>2079</v>
      </c>
      <c r="F55" s="128" t="str">
        <f>HYPERLINK(Table2[[#This Row],[URL-not hyperlinked]])</f>
        <v>https://adc.bmj.com/content/early/2020/06/01/archdischild-2020-319547</v>
      </c>
      <c r="G55" s="35" t="s">
        <v>119</v>
      </c>
      <c r="H55" s="35" t="s">
        <v>112</v>
      </c>
      <c r="I55" s="35" t="s">
        <v>2080</v>
      </c>
      <c r="J55" s="37" t="s">
        <v>2081</v>
      </c>
      <c r="K55" s="37">
        <v>2020</v>
      </c>
      <c r="L55" s="37" t="s">
        <v>1160</v>
      </c>
      <c r="M55" s="37" t="s">
        <v>2082</v>
      </c>
      <c r="N55" s="37" t="s">
        <v>256</v>
      </c>
      <c r="O55" s="37" t="s">
        <v>256</v>
      </c>
      <c r="P55" s="37" t="s">
        <v>255</v>
      </c>
      <c r="Q55" s="37" t="s">
        <v>256</v>
      </c>
      <c r="R55" s="37" t="s">
        <v>255</v>
      </c>
      <c r="S55" s="37" t="s">
        <v>118</v>
      </c>
      <c r="T55" s="37" t="s">
        <v>256</v>
      </c>
      <c r="U55" s="37" t="s">
        <v>256</v>
      </c>
      <c r="V55" s="37" t="s">
        <v>256</v>
      </c>
      <c r="W55" s="37" t="s">
        <v>256</v>
      </c>
      <c r="X55" s="37" t="s">
        <v>256</v>
      </c>
      <c r="Y55" s="37" t="s">
        <v>256</v>
      </c>
      <c r="Z55" s="37" t="s">
        <v>256</v>
      </c>
      <c r="AA55" s="37" t="s">
        <v>256</v>
      </c>
      <c r="AB55" s="37" t="s">
        <v>256</v>
      </c>
      <c r="AC55" s="37" t="s">
        <v>256</v>
      </c>
      <c r="AD55" s="37" t="s">
        <v>256</v>
      </c>
      <c r="AE55" s="37" t="s">
        <v>256</v>
      </c>
      <c r="AF55" s="37" t="s">
        <v>256</v>
      </c>
      <c r="AG55" s="37" t="s">
        <v>256</v>
      </c>
      <c r="AH55" s="37" t="s">
        <v>255</v>
      </c>
      <c r="AI55" s="37" t="s">
        <v>256</v>
      </c>
      <c r="AJ55" s="37" t="s">
        <v>256</v>
      </c>
      <c r="AK55" s="37" t="s">
        <v>256</v>
      </c>
      <c r="AL55" s="64" t="s">
        <v>2012</v>
      </c>
    </row>
    <row r="56" spans="1:38" ht="148.5" x14ac:dyDescent="0.45">
      <c r="A56" s="59" t="s">
        <v>2379</v>
      </c>
      <c r="B56" s="60" t="s">
        <v>1616</v>
      </c>
      <c r="C56" s="61">
        <v>43984</v>
      </c>
      <c r="D56" s="61">
        <v>43986</v>
      </c>
      <c r="E56" s="35" t="s">
        <v>2380</v>
      </c>
      <c r="F56" s="128" t="str">
        <f>HYPERLINK(Table2[[#This Row],[URL-not hyperlinked]])</f>
        <v>https://onlinelibrary.wiley.com/doi/pdf/10.1111/apa.15387?casa_token=EsDf3L_iDpwAAAAA:H9U6PuTei1UJrYzzpABGS3Ao5TApHiFYGoZAL8lqqBHdcQuyb-bPJnIiGqr5iD1umVrXEBVs4X0w</v>
      </c>
      <c r="G56" s="35" t="s">
        <v>131</v>
      </c>
      <c r="H56" s="35" t="s">
        <v>117</v>
      </c>
      <c r="I56" s="35" t="s">
        <v>2381</v>
      </c>
      <c r="J56" s="37" t="s">
        <v>2250</v>
      </c>
      <c r="K56" s="37">
        <v>2020</v>
      </c>
      <c r="L56" s="37" t="s">
        <v>1160</v>
      </c>
      <c r="M56" s="37" t="s">
        <v>2382</v>
      </c>
      <c r="N56" s="113" t="s">
        <v>1154</v>
      </c>
      <c r="O56" s="37" t="s">
        <v>256</v>
      </c>
      <c r="P56" s="37" t="s">
        <v>255</v>
      </c>
      <c r="Q56" s="37" t="s">
        <v>256</v>
      </c>
      <c r="R56" s="37" t="s">
        <v>256</v>
      </c>
      <c r="S56" s="37" t="s">
        <v>118</v>
      </c>
      <c r="T56" s="37">
        <v>3</v>
      </c>
      <c r="U56" s="37" t="s">
        <v>256</v>
      </c>
      <c r="V56" s="37" t="s">
        <v>256</v>
      </c>
      <c r="W56" s="37" t="s">
        <v>256</v>
      </c>
      <c r="X56" s="37" t="s">
        <v>256</v>
      </c>
      <c r="Y56" s="37" t="s">
        <v>256</v>
      </c>
      <c r="Z56" s="37" t="s">
        <v>255</v>
      </c>
      <c r="AA56" s="37" t="s">
        <v>255</v>
      </c>
      <c r="AB56" s="37" t="s">
        <v>255</v>
      </c>
      <c r="AC56" s="37" t="s">
        <v>255</v>
      </c>
      <c r="AD56" s="37" t="s">
        <v>255</v>
      </c>
      <c r="AE56" s="37" t="s">
        <v>256</v>
      </c>
      <c r="AF56" s="37" t="s">
        <v>256</v>
      </c>
      <c r="AG56" s="37" t="s">
        <v>256</v>
      </c>
      <c r="AH56" s="37" t="s">
        <v>255</v>
      </c>
      <c r="AI56" s="37" t="s">
        <v>256</v>
      </c>
      <c r="AJ56" s="37" t="s">
        <v>256</v>
      </c>
      <c r="AK56" s="37" t="s">
        <v>256</v>
      </c>
      <c r="AL56" s="64" t="s">
        <v>2012</v>
      </c>
    </row>
    <row r="57" spans="1:38" ht="409.5" x14ac:dyDescent="0.45">
      <c r="A57" s="59" t="s">
        <v>2373</v>
      </c>
      <c r="B57" s="60" t="s">
        <v>2374</v>
      </c>
      <c r="C57" s="61">
        <v>43985</v>
      </c>
      <c r="D57" s="61">
        <v>43986</v>
      </c>
      <c r="E57" s="55" t="s">
        <v>2375</v>
      </c>
      <c r="F57" s="128" t="str">
        <f>HYPERLINK(Table2[[#This Row],[URL-not hyperlinked]])</f>
        <v>https://jamanetwork.com/journals/jamapediatrics/fullarticle/2766920</v>
      </c>
      <c r="G57" s="35" t="s">
        <v>116</v>
      </c>
      <c r="H57" s="35" t="s">
        <v>117</v>
      </c>
      <c r="I57" s="35" t="s">
        <v>2376</v>
      </c>
      <c r="J57" s="37" t="s">
        <v>2309</v>
      </c>
      <c r="K57" s="37">
        <v>2020</v>
      </c>
      <c r="L57" s="37" t="s">
        <v>1160</v>
      </c>
      <c r="M57" s="37" t="s">
        <v>2377</v>
      </c>
      <c r="N57" s="37" t="s">
        <v>1154</v>
      </c>
      <c r="O57" s="37" t="s">
        <v>256</v>
      </c>
      <c r="P57" s="37" t="s">
        <v>255</v>
      </c>
      <c r="Q57" s="37" t="s">
        <v>256</v>
      </c>
      <c r="R57" s="37" t="s">
        <v>256</v>
      </c>
      <c r="S57" s="37" t="s">
        <v>118</v>
      </c>
      <c r="T57" s="37" t="s">
        <v>2378</v>
      </c>
      <c r="U57" s="37" t="s">
        <v>256</v>
      </c>
      <c r="V57" s="37" t="s">
        <v>256</v>
      </c>
      <c r="W57" s="37" t="s">
        <v>256</v>
      </c>
      <c r="X57" s="37" t="s">
        <v>256</v>
      </c>
      <c r="Y57" s="37" t="s">
        <v>256</v>
      </c>
      <c r="Z57" s="37" t="s">
        <v>255</v>
      </c>
      <c r="AA57" s="37" t="s">
        <v>255</v>
      </c>
      <c r="AB57" s="37" t="s">
        <v>255</v>
      </c>
      <c r="AC57" s="37" t="s">
        <v>255</v>
      </c>
      <c r="AD57" s="37" t="s">
        <v>255</v>
      </c>
      <c r="AE57" s="37" t="s">
        <v>256</v>
      </c>
      <c r="AF57" s="37" t="s">
        <v>256</v>
      </c>
      <c r="AG57" s="37" t="s">
        <v>256</v>
      </c>
      <c r="AH57" s="37" t="s">
        <v>256</v>
      </c>
      <c r="AI57" s="37" t="s">
        <v>256</v>
      </c>
      <c r="AJ57" s="37" t="s">
        <v>256</v>
      </c>
      <c r="AK57" s="37" t="s">
        <v>256</v>
      </c>
      <c r="AL57" s="64" t="s">
        <v>2012</v>
      </c>
    </row>
    <row r="58" spans="1:38" ht="67.5" x14ac:dyDescent="0.45">
      <c r="A58" s="62" t="s">
        <v>2362</v>
      </c>
      <c r="B58" s="57" t="s">
        <v>1616</v>
      </c>
      <c r="C58" s="63">
        <v>43985</v>
      </c>
      <c r="D58" s="63">
        <v>43986</v>
      </c>
      <c r="E58" s="55" t="s">
        <v>2363</v>
      </c>
      <c r="F58" s="128" t="str">
        <f>HYPERLINK(Table2[[#This Row],[URL-not hyperlinked]])</f>
        <v>https://www.nature.com/articles/s41390-020-0996-1</v>
      </c>
      <c r="G58" s="35" t="s">
        <v>121</v>
      </c>
      <c r="H58" s="35" t="s">
        <v>122</v>
      </c>
      <c r="I58" s="35" t="s">
        <v>2364</v>
      </c>
      <c r="J58" s="37" t="s">
        <v>2365</v>
      </c>
      <c r="K58" s="37">
        <v>2020</v>
      </c>
      <c r="L58" s="37" t="s">
        <v>1160</v>
      </c>
      <c r="M58" s="37" t="s">
        <v>2366</v>
      </c>
      <c r="N58" s="37" t="s">
        <v>1154</v>
      </c>
      <c r="O58" s="37" t="s">
        <v>256</v>
      </c>
      <c r="P58" s="37" t="s">
        <v>255</v>
      </c>
      <c r="Q58" s="37" t="s">
        <v>256</v>
      </c>
      <c r="R58" s="37" t="s">
        <v>256</v>
      </c>
      <c r="S58" s="37" t="s">
        <v>113</v>
      </c>
      <c r="T58" s="37" t="s">
        <v>2209</v>
      </c>
      <c r="U58" s="37" t="s">
        <v>256</v>
      </c>
      <c r="V58" s="37" t="s">
        <v>256</v>
      </c>
      <c r="W58" s="37" t="s">
        <v>256</v>
      </c>
      <c r="X58" s="37" t="s">
        <v>256</v>
      </c>
      <c r="Y58" s="37" t="s">
        <v>256</v>
      </c>
      <c r="Z58" s="37" t="s">
        <v>256</v>
      </c>
      <c r="AA58" s="37" t="s">
        <v>255</v>
      </c>
      <c r="AB58" s="37" t="s">
        <v>256</v>
      </c>
      <c r="AC58" s="37" t="s">
        <v>256</v>
      </c>
      <c r="AD58" s="37" t="s">
        <v>256</v>
      </c>
      <c r="AE58" s="37" t="s">
        <v>256</v>
      </c>
      <c r="AF58" s="37" t="s">
        <v>256</v>
      </c>
      <c r="AG58" s="37" t="s">
        <v>256</v>
      </c>
      <c r="AH58" s="37" t="s">
        <v>256</v>
      </c>
      <c r="AI58" s="37" t="s">
        <v>256</v>
      </c>
      <c r="AJ58" s="37" t="s">
        <v>256</v>
      </c>
      <c r="AK58" s="37" t="s">
        <v>256</v>
      </c>
      <c r="AL58" s="64" t="s">
        <v>2012</v>
      </c>
    </row>
    <row r="59" spans="1:38" ht="54" x14ac:dyDescent="0.45">
      <c r="A59" s="62" t="s">
        <v>2062</v>
      </c>
      <c r="B59" s="57" t="s">
        <v>1616</v>
      </c>
      <c r="C59" s="63">
        <v>43985</v>
      </c>
      <c r="D59" s="63">
        <v>43986</v>
      </c>
      <c r="E59" s="55" t="s">
        <v>2063</v>
      </c>
      <c r="F59" s="128" t="str">
        <f>HYPERLINK(Table2[[#This Row],[URL-not hyperlinked]])</f>
        <v>https://journals.sagepub.com/doi/10.1177/0025817220923695</v>
      </c>
      <c r="G59" s="35" t="s">
        <v>121</v>
      </c>
      <c r="H59" s="35" t="s">
        <v>122</v>
      </c>
      <c r="I59" s="35" t="s">
        <v>2064</v>
      </c>
      <c r="J59" s="37" t="s">
        <v>2065</v>
      </c>
      <c r="K59" s="37">
        <v>2020</v>
      </c>
      <c r="L59" s="37" t="s">
        <v>1160</v>
      </c>
      <c r="M59" s="37" t="s">
        <v>2066</v>
      </c>
      <c r="N59" s="37" t="s">
        <v>256</v>
      </c>
      <c r="O59" s="37" t="s">
        <v>256</v>
      </c>
      <c r="P59" s="37" t="s">
        <v>256</v>
      </c>
      <c r="Q59" s="37" t="s">
        <v>256</v>
      </c>
      <c r="R59" s="37" t="s">
        <v>255</v>
      </c>
      <c r="S59" s="37" t="s">
        <v>113</v>
      </c>
      <c r="T59" s="37" t="s">
        <v>256</v>
      </c>
      <c r="U59" s="37" t="s">
        <v>256</v>
      </c>
      <c r="V59" s="37" t="s">
        <v>256</v>
      </c>
      <c r="W59" s="37" t="s">
        <v>256</v>
      </c>
      <c r="X59" s="37" t="s">
        <v>256</v>
      </c>
      <c r="Y59" s="37" t="s">
        <v>256</v>
      </c>
      <c r="Z59" s="37" t="s">
        <v>256</v>
      </c>
      <c r="AA59" s="37" t="s">
        <v>256</v>
      </c>
      <c r="AB59" s="37" t="s">
        <v>256</v>
      </c>
      <c r="AC59" s="37" t="s">
        <v>256</v>
      </c>
      <c r="AD59" s="37" t="s">
        <v>256</v>
      </c>
      <c r="AE59" s="37" t="s">
        <v>256</v>
      </c>
      <c r="AF59" s="37" t="s">
        <v>256</v>
      </c>
      <c r="AG59" s="37" t="s">
        <v>256</v>
      </c>
      <c r="AH59" s="37" t="s">
        <v>256</v>
      </c>
      <c r="AI59" s="37" t="s">
        <v>256</v>
      </c>
      <c r="AJ59" s="37" t="s">
        <v>256</v>
      </c>
      <c r="AK59" s="37" t="s">
        <v>256</v>
      </c>
      <c r="AL59" s="64" t="s">
        <v>2012</v>
      </c>
    </row>
    <row r="60" spans="1:38" ht="216.75" x14ac:dyDescent="0.45">
      <c r="A60" s="56" t="s">
        <v>2367</v>
      </c>
      <c r="B60" s="60" t="s">
        <v>2368</v>
      </c>
      <c r="C60" s="63">
        <v>43935</v>
      </c>
      <c r="D60" s="63">
        <v>43986</v>
      </c>
      <c r="E60" s="35" t="s">
        <v>2369</v>
      </c>
      <c r="F60" s="128" t="str">
        <f>HYPERLINK(Table2[[#This Row],[URL-not hyperlinked]])</f>
        <v>https://www.medrxiv.org/content/10.1101/2020.04.01.20049833v2</v>
      </c>
      <c r="G60" s="35" t="s">
        <v>114</v>
      </c>
      <c r="H60" s="35" t="s">
        <v>115</v>
      </c>
      <c r="I60" s="35" t="s">
        <v>2370</v>
      </c>
      <c r="J60" s="37" t="s">
        <v>2212</v>
      </c>
      <c r="K60" s="37">
        <v>2020</v>
      </c>
      <c r="L60" s="37" t="s">
        <v>1160</v>
      </c>
      <c r="M60" s="37" t="s">
        <v>2371</v>
      </c>
      <c r="N60" s="37" t="s">
        <v>1154</v>
      </c>
      <c r="O60" s="37" t="s">
        <v>256</v>
      </c>
      <c r="P60" s="37" t="s">
        <v>255</v>
      </c>
      <c r="Q60" s="37" t="s">
        <v>256</v>
      </c>
      <c r="R60" s="37" t="s">
        <v>256</v>
      </c>
      <c r="S60" s="37" t="s">
        <v>113</v>
      </c>
      <c r="T60" s="37" t="s">
        <v>2372</v>
      </c>
      <c r="U60" s="37" t="s">
        <v>256</v>
      </c>
      <c r="V60" s="37" t="s">
        <v>256</v>
      </c>
      <c r="W60" s="37" t="s">
        <v>256</v>
      </c>
      <c r="X60" s="37" t="s">
        <v>256</v>
      </c>
      <c r="Y60" s="37" t="s">
        <v>256</v>
      </c>
      <c r="Z60" s="37" t="s">
        <v>255</v>
      </c>
      <c r="AA60" s="37" t="s">
        <v>255</v>
      </c>
      <c r="AB60" s="37" t="s">
        <v>255</v>
      </c>
      <c r="AC60" s="37" t="s">
        <v>256</v>
      </c>
      <c r="AD60" s="37" t="s">
        <v>255</v>
      </c>
      <c r="AE60" s="37" t="s">
        <v>256</v>
      </c>
      <c r="AF60" s="37" t="s">
        <v>256</v>
      </c>
      <c r="AG60" s="37" t="s">
        <v>256</v>
      </c>
      <c r="AH60" s="37" t="s">
        <v>256</v>
      </c>
      <c r="AI60" s="37" t="s">
        <v>256</v>
      </c>
      <c r="AJ60" s="37" t="s">
        <v>256</v>
      </c>
      <c r="AK60" s="37" t="s">
        <v>256</v>
      </c>
      <c r="AL60" s="64" t="s">
        <v>2012</v>
      </c>
    </row>
    <row r="61" spans="1:38" ht="409.5" x14ac:dyDescent="0.45">
      <c r="A61" s="59" t="s">
        <v>2051</v>
      </c>
      <c r="B61" s="60" t="s">
        <v>2052</v>
      </c>
      <c r="C61" s="61">
        <v>43983</v>
      </c>
      <c r="D61" s="61">
        <v>43986</v>
      </c>
      <c r="E61" s="55" t="s">
        <v>2053</v>
      </c>
      <c r="F61" s="128" t="str">
        <f>HYPERLINK(Table2[[#This Row],[URL-not hyperlinked]])</f>
        <v>https://pubmed.ncbi.nlm.nih.gov/32492165/</v>
      </c>
      <c r="G61" s="35" t="s">
        <v>120</v>
      </c>
      <c r="H61" s="35" t="s">
        <v>117</v>
      </c>
      <c r="I61" s="35" t="s">
        <v>2054</v>
      </c>
      <c r="J61" s="37" t="s">
        <v>2055</v>
      </c>
      <c r="K61" s="37">
        <v>2020</v>
      </c>
      <c r="L61" s="37" t="s">
        <v>1160</v>
      </c>
      <c r="M61" s="37" t="s">
        <v>2056</v>
      </c>
      <c r="N61" s="37" t="s">
        <v>256</v>
      </c>
      <c r="O61" s="37" t="s">
        <v>256</v>
      </c>
      <c r="P61" s="37" t="s">
        <v>255</v>
      </c>
      <c r="Q61" s="37" t="s">
        <v>256</v>
      </c>
      <c r="R61" s="37" t="s">
        <v>256</v>
      </c>
      <c r="S61" s="37" t="s">
        <v>39</v>
      </c>
      <c r="T61" s="37" t="s">
        <v>256</v>
      </c>
      <c r="U61" s="37" t="s">
        <v>256</v>
      </c>
      <c r="V61" s="37" t="s">
        <v>256</v>
      </c>
      <c r="W61" s="37" t="s">
        <v>256</v>
      </c>
      <c r="X61" s="37" t="s">
        <v>256</v>
      </c>
      <c r="Y61" s="37" t="s">
        <v>256</v>
      </c>
      <c r="Z61" s="37" t="s">
        <v>256</v>
      </c>
      <c r="AA61" s="37" t="s">
        <v>255</v>
      </c>
      <c r="AB61" s="37" t="s">
        <v>256</v>
      </c>
      <c r="AC61" s="37" t="s">
        <v>256</v>
      </c>
      <c r="AD61" s="37" t="s">
        <v>256</v>
      </c>
      <c r="AE61" s="37" t="s">
        <v>256</v>
      </c>
      <c r="AF61" s="37" t="s">
        <v>256</v>
      </c>
      <c r="AG61" s="37" t="s">
        <v>256</v>
      </c>
      <c r="AH61" s="37" t="s">
        <v>256</v>
      </c>
      <c r="AI61" s="37" t="s">
        <v>256</v>
      </c>
      <c r="AJ61" s="37" t="s">
        <v>256</v>
      </c>
      <c r="AK61" s="37" t="s">
        <v>256</v>
      </c>
      <c r="AL61" s="64" t="s">
        <v>2012</v>
      </c>
    </row>
    <row r="62" spans="1:38" ht="165.75" x14ac:dyDescent="0.45">
      <c r="A62" s="62" t="s">
        <v>2513</v>
      </c>
      <c r="B62" s="57" t="s">
        <v>2514</v>
      </c>
      <c r="C62" s="63">
        <v>43986</v>
      </c>
      <c r="D62" s="63">
        <v>43987</v>
      </c>
      <c r="E62" s="55" t="s">
        <v>2515</v>
      </c>
      <c r="F62" s="128" t="str">
        <f>HYPERLINK(Table2[[#This Row],[URL-not hyperlinked]])</f>
        <v>https://doi.org/10.1055/s-0040-1712513</v>
      </c>
      <c r="G62" s="35" t="s">
        <v>116</v>
      </c>
      <c r="H62" s="35" t="s">
        <v>115</v>
      </c>
      <c r="I62" s="35" t="s">
        <v>2516</v>
      </c>
      <c r="J62" s="37" t="s">
        <v>2517</v>
      </c>
      <c r="K62" s="37">
        <v>2020</v>
      </c>
      <c r="L62" s="37" t="s">
        <v>1160</v>
      </c>
      <c r="M62" s="37" t="s">
        <v>2518</v>
      </c>
      <c r="N62" s="37"/>
      <c r="O62" s="37" t="s">
        <v>255</v>
      </c>
      <c r="P62" s="37" t="s">
        <v>256</v>
      </c>
      <c r="Q62" s="37" t="s">
        <v>255</v>
      </c>
      <c r="R62" s="37" t="s">
        <v>255</v>
      </c>
      <c r="S62" s="37" t="s">
        <v>118</v>
      </c>
      <c r="T62" s="37" t="s">
        <v>256</v>
      </c>
      <c r="U62" s="37" t="s">
        <v>256</v>
      </c>
      <c r="V62" s="37" t="s">
        <v>256</v>
      </c>
      <c r="W62" s="37" t="s">
        <v>256</v>
      </c>
      <c r="X62" s="37" t="s">
        <v>256</v>
      </c>
      <c r="Y62" s="37" t="s">
        <v>256</v>
      </c>
      <c r="Z62" s="37" t="s">
        <v>256</v>
      </c>
      <c r="AA62" s="37" t="s">
        <v>256</v>
      </c>
      <c r="AB62" s="37" t="s">
        <v>256</v>
      </c>
      <c r="AC62" s="37" t="s">
        <v>256</v>
      </c>
      <c r="AD62" s="37" t="s">
        <v>256</v>
      </c>
      <c r="AE62" s="37" t="s">
        <v>256</v>
      </c>
      <c r="AF62" s="37" t="s">
        <v>256</v>
      </c>
      <c r="AG62" s="37" t="s">
        <v>256</v>
      </c>
      <c r="AH62" s="37" t="s">
        <v>256</v>
      </c>
      <c r="AI62" s="37" t="s">
        <v>256</v>
      </c>
      <c r="AJ62" s="37" t="s">
        <v>256</v>
      </c>
      <c r="AK62" s="64" t="s">
        <v>1358</v>
      </c>
      <c r="AL62" s="64" t="s">
        <v>2012</v>
      </c>
    </row>
    <row r="63" spans="1:38" ht="54" x14ac:dyDescent="0.45">
      <c r="A63" s="62" t="s">
        <v>2346</v>
      </c>
      <c r="B63" s="57" t="s">
        <v>2634</v>
      </c>
      <c r="C63" s="61">
        <v>43985</v>
      </c>
      <c r="D63" s="63">
        <v>43987</v>
      </c>
      <c r="E63" s="55" t="s">
        <v>2347</v>
      </c>
      <c r="F63" s="128" t="str">
        <f>HYPERLINK(Table2[[#This Row],[URL-not hyperlinked]])</f>
        <v>https://wwwnc.cdc.gov/eid/article/26/10/20-2449_article</v>
      </c>
      <c r="G63" s="35" t="s">
        <v>2348</v>
      </c>
      <c r="H63" s="35" t="s">
        <v>117</v>
      </c>
      <c r="I63" s="35" t="s">
        <v>2349</v>
      </c>
      <c r="J63" s="37" t="s">
        <v>2350</v>
      </c>
      <c r="K63" s="37">
        <v>2020</v>
      </c>
      <c r="L63" s="37" t="s">
        <v>1160</v>
      </c>
      <c r="M63" s="37" t="s">
        <v>2351</v>
      </c>
      <c r="N63" s="37" t="s">
        <v>1154</v>
      </c>
      <c r="O63" s="37" t="s">
        <v>256</v>
      </c>
      <c r="P63" s="37" t="s">
        <v>255</v>
      </c>
      <c r="Q63" s="37" t="s">
        <v>256</v>
      </c>
      <c r="R63" s="37" t="s">
        <v>256</v>
      </c>
      <c r="S63" s="37" t="s">
        <v>118</v>
      </c>
      <c r="T63" s="37">
        <v>12</v>
      </c>
      <c r="U63" s="37" t="s">
        <v>256</v>
      </c>
      <c r="V63" s="37" t="s">
        <v>256</v>
      </c>
      <c r="W63" s="37" t="s">
        <v>256</v>
      </c>
      <c r="X63" s="37" t="s">
        <v>256</v>
      </c>
      <c r="Y63" s="37" t="s">
        <v>256</v>
      </c>
      <c r="Z63" s="37" t="s">
        <v>255</v>
      </c>
      <c r="AA63" s="37" t="s">
        <v>255</v>
      </c>
      <c r="AB63" s="37" t="s">
        <v>255</v>
      </c>
      <c r="AC63" s="37" t="s">
        <v>256</v>
      </c>
      <c r="AD63" s="37" t="s">
        <v>255</v>
      </c>
      <c r="AE63" s="37" t="s">
        <v>256</v>
      </c>
      <c r="AF63" s="37" t="s">
        <v>256</v>
      </c>
      <c r="AG63" s="37" t="s">
        <v>256</v>
      </c>
      <c r="AH63" s="37" t="s">
        <v>256</v>
      </c>
      <c r="AI63" s="37" t="s">
        <v>256</v>
      </c>
      <c r="AJ63" s="37" t="s">
        <v>256</v>
      </c>
      <c r="AK63" s="37" t="s">
        <v>256</v>
      </c>
      <c r="AL63" s="64" t="s">
        <v>2012</v>
      </c>
    </row>
    <row r="64" spans="1:38" ht="63.75" x14ac:dyDescent="0.45">
      <c r="A64" s="56" t="s">
        <v>2525</v>
      </c>
      <c r="B64" s="60" t="s">
        <v>2526</v>
      </c>
      <c r="C64" s="63">
        <v>43986</v>
      </c>
      <c r="D64" s="63">
        <v>43987</v>
      </c>
      <c r="E64" s="35" t="s">
        <v>2527</v>
      </c>
      <c r="F64" s="128" t="str">
        <f>HYPERLINK(Table2[[#This Row],[URL-not hyperlinked]])</f>
        <v>https://doi.org/10.1002/ijgo.13252</v>
      </c>
      <c r="G64" s="35" t="s">
        <v>1165</v>
      </c>
      <c r="H64" s="35" t="s">
        <v>117</v>
      </c>
      <c r="I64" s="35" t="s">
        <v>2528</v>
      </c>
      <c r="J64" s="37" t="s">
        <v>1156</v>
      </c>
      <c r="K64" s="37">
        <v>2020</v>
      </c>
      <c r="L64" s="37" t="s">
        <v>1160</v>
      </c>
      <c r="M64" s="37" t="s">
        <v>2529</v>
      </c>
      <c r="N64" s="37"/>
      <c r="O64" s="37" t="s">
        <v>255</v>
      </c>
      <c r="P64" s="37" t="s">
        <v>256</v>
      </c>
      <c r="Q64" s="37" t="s">
        <v>256</v>
      </c>
      <c r="R64" s="37" t="s">
        <v>256</v>
      </c>
      <c r="S64" s="37" t="s">
        <v>118</v>
      </c>
      <c r="T64" s="37" t="s">
        <v>256</v>
      </c>
      <c r="U64" s="37" t="s">
        <v>256</v>
      </c>
      <c r="V64" s="37" t="s">
        <v>256</v>
      </c>
      <c r="W64" s="37" t="s">
        <v>256</v>
      </c>
      <c r="X64" s="37" t="s">
        <v>256</v>
      </c>
      <c r="Y64" s="37" t="s">
        <v>256</v>
      </c>
      <c r="Z64" s="37" t="s">
        <v>256</v>
      </c>
      <c r="AA64" s="37" t="s">
        <v>256</v>
      </c>
      <c r="AB64" s="37" t="s">
        <v>256</v>
      </c>
      <c r="AC64" s="37" t="s">
        <v>256</v>
      </c>
      <c r="AD64" s="37" t="s">
        <v>256</v>
      </c>
      <c r="AE64" s="37" t="s">
        <v>256</v>
      </c>
      <c r="AF64" s="37" t="s">
        <v>256</v>
      </c>
      <c r="AG64" s="37" t="s">
        <v>256</v>
      </c>
      <c r="AH64" s="37" t="s">
        <v>256</v>
      </c>
      <c r="AI64" s="37" t="s">
        <v>256</v>
      </c>
      <c r="AJ64" s="37" t="s">
        <v>256</v>
      </c>
      <c r="AK64" s="37" t="s">
        <v>256</v>
      </c>
      <c r="AL64" s="64" t="s">
        <v>2012</v>
      </c>
    </row>
    <row r="65" spans="1:38" ht="267.75" x14ac:dyDescent="0.45">
      <c r="A65" s="59" t="s">
        <v>2025</v>
      </c>
      <c r="B65" s="60" t="s">
        <v>2026</v>
      </c>
      <c r="C65" s="61" t="s">
        <v>2002</v>
      </c>
      <c r="D65" s="61">
        <v>43987</v>
      </c>
      <c r="E65" s="35" t="s">
        <v>2027</v>
      </c>
      <c r="F65" s="128" t="str">
        <f>HYPERLINK(Table2[[#This Row],[URL-not hyperlinked]])</f>
        <v>https://www.ncbi.nlm.nih.gov/pmc/articles/PMC7244825/</v>
      </c>
      <c r="G65" s="35" t="s">
        <v>1158</v>
      </c>
      <c r="H65" s="35" t="s">
        <v>117</v>
      </c>
      <c r="I65" s="35" t="s">
        <v>2028</v>
      </c>
      <c r="J65" s="37" t="s">
        <v>2029</v>
      </c>
      <c r="K65" s="37">
        <v>2020</v>
      </c>
      <c r="L65" s="37" t="s">
        <v>1160</v>
      </c>
      <c r="M65" s="37"/>
      <c r="N65" s="113" t="s">
        <v>256</v>
      </c>
      <c r="O65" s="37" t="s">
        <v>256</v>
      </c>
      <c r="P65" s="37" t="s">
        <v>255</v>
      </c>
      <c r="Q65" s="37" t="s">
        <v>256</v>
      </c>
      <c r="R65" s="37" t="s">
        <v>256</v>
      </c>
      <c r="S65" s="37" t="s">
        <v>39</v>
      </c>
      <c r="T65" s="37" t="s">
        <v>2030</v>
      </c>
      <c r="U65" s="37" t="s">
        <v>256</v>
      </c>
      <c r="V65" s="37" t="s">
        <v>256</v>
      </c>
      <c r="W65" s="37" t="s">
        <v>256</v>
      </c>
      <c r="X65" s="37" t="s">
        <v>256</v>
      </c>
      <c r="Y65" s="37" t="s">
        <v>256</v>
      </c>
      <c r="Z65" s="37" t="s">
        <v>256</v>
      </c>
      <c r="AA65" s="37" t="s">
        <v>256</v>
      </c>
      <c r="AB65" s="37" t="s">
        <v>256</v>
      </c>
      <c r="AC65" s="37" t="s">
        <v>256</v>
      </c>
      <c r="AD65" s="37" t="s">
        <v>256</v>
      </c>
      <c r="AE65" s="37" t="s">
        <v>256</v>
      </c>
      <c r="AF65" s="37" t="s">
        <v>256</v>
      </c>
      <c r="AG65" s="37" t="s">
        <v>256</v>
      </c>
      <c r="AH65" s="37" t="s">
        <v>256</v>
      </c>
      <c r="AI65" s="37" t="s">
        <v>256</v>
      </c>
      <c r="AJ65" s="37" t="s">
        <v>256</v>
      </c>
      <c r="AK65" s="37" t="s">
        <v>256</v>
      </c>
      <c r="AL65" s="64" t="s">
        <v>2012</v>
      </c>
    </row>
    <row r="66" spans="1:38" ht="369.75" x14ac:dyDescent="0.45">
      <c r="A66" s="62" t="s">
        <v>2352</v>
      </c>
      <c r="B66" s="57" t="s">
        <v>2353</v>
      </c>
      <c r="C66" s="63">
        <v>43986</v>
      </c>
      <c r="D66" s="63">
        <v>43987</v>
      </c>
      <c r="E66" s="55" t="s">
        <v>2354</v>
      </c>
      <c r="F66" s="128" t="str">
        <f>HYPERLINK(Table2[[#This Row],[URL-not hyperlinked]])</f>
        <v>https://academic.oup.com/jamia/advance-article/doi/10.1093/jamia/ocaa077/5851302#204391957</v>
      </c>
      <c r="G66" s="35" t="s">
        <v>116</v>
      </c>
      <c r="H66" s="35" t="s">
        <v>117</v>
      </c>
      <c r="I66" s="35" t="s">
        <v>2355</v>
      </c>
      <c r="J66" s="37" t="s">
        <v>2356</v>
      </c>
      <c r="K66" s="37">
        <v>2020</v>
      </c>
      <c r="L66" s="37" t="s">
        <v>1160</v>
      </c>
      <c r="M66" s="37" t="s">
        <v>2357</v>
      </c>
      <c r="N66" s="37" t="s">
        <v>1154</v>
      </c>
      <c r="O66" s="37" t="s">
        <v>256</v>
      </c>
      <c r="P66" s="37" t="s">
        <v>256</v>
      </c>
      <c r="Q66" s="37" t="s">
        <v>256</v>
      </c>
      <c r="R66" s="37" t="s">
        <v>255</v>
      </c>
      <c r="S66" s="37" t="s">
        <v>118</v>
      </c>
      <c r="T66" s="37" t="s">
        <v>256</v>
      </c>
      <c r="U66" s="37" t="s">
        <v>256</v>
      </c>
      <c r="V66" s="37" t="s">
        <v>256</v>
      </c>
      <c r="W66" s="37" t="s">
        <v>256</v>
      </c>
      <c r="X66" s="37" t="s">
        <v>256</v>
      </c>
      <c r="Y66" s="37" t="s">
        <v>256</v>
      </c>
      <c r="Z66" s="37" t="s">
        <v>256</v>
      </c>
      <c r="AA66" s="37" t="s">
        <v>256</v>
      </c>
      <c r="AB66" s="37" t="s">
        <v>256</v>
      </c>
      <c r="AC66" s="37" t="s">
        <v>256</v>
      </c>
      <c r="AD66" s="37" t="s">
        <v>256</v>
      </c>
      <c r="AE66" s="37" t="s">
        <v>256</v>
      </c>
      <c r="AF66" s="37" t="s">
        <v>256</v>
      </c>
      <c r="AG66" s="37" t="s">
        <v>256</v>
      </c>
      <c r="AH66" s="37" t="s">
        <v>255</v>
      </c>
      <c r="AI66" s="37" t="s">
        <v>256</v>
      </c>
      <c r="AJ66" s="37" t="s">
        <v>256</v>
      </c>
      <c r="AK66" s="37" t="s">
        <v>256</v>
      </c>
      <c r="AL66" s="64" t="s">
        <v>2012</v>
      </c>
    </row>
    <row r="67" spans="1:38" ht="94.5" x14ac:dyDescent="0.45">
      <c r="A67" s="56" t="s">
        <v>2014</v>
      </c>
      <c r="B67" s="36" t="s">
        <v>1616</v>
      </c>
      <c r="C67" s="63">
        <v>43984</v>
      </c>
      <c r="D67" s="63">
        <v>43987</v>
      </c>
      <c r="E67" s="35" t="s">
        <v>2015</v>
      </c>
      <c r="F67" s="128" t="str">
        <f>HYPERLINK(Table2[[#This Row],[URL-not hyperlinked]])</f>
        <v>https://journals.lww.com/greenjournal/Citation/9000/Prevalence_and_Severity_of_Coronavirus_Disease.97338.aspx</v>
      </c>
      <c r="G67" s="35" t="s">
        <v>116</v>
      </c>
      <c r="H67" s="35" t="s">
        <v>112</v>
      </c>
      <c r="I67" s="35" t="s">
        <v>2016</v>
      </c>
      <c r="J67" s="37" t="s">
        <v>1355</v>
      </c>
      <c r="K67" s="37">
        <v>2020</v>
      </c>
      <c r="L67" s="37" t="s">
        <v>1160</v>
      </c>
      <c r="M67" s="37" t="s">
        <v>2017</v>
      </c>
      <c r="N67" s="37" t="s">
        <v>256</v>
      </c>
      <c r="O67" s="37" t="s">
        <v>255</v>
      </c>
      <c r="P67" s="37" t="s">
        <v>256</v>
      </c>
      <c r="Q67" s="37" t="s">
        <v>256</v>
      </c>
      <c r="R67" s="37" t="s">
        <v>256</v>
      </c>
      <c r="S67" s="37" t="s">
        <v>118</v>
      </c>
      <c r="T67" s="37" t="s">
        <v>2644</v>
      </c>
      <c r="U67" s="37" t="s">
        <v>255</v>
      </c>
      <c r="V67" s="37" t="s">
        <v>255</v>
      </c>
      <c r="W67" s="37" t="s">
        <v>255</v>
      </c>
      <c r="X67" s="37" t="s">
        <v>256</v>
      </c>
      <c r="Y67" s="37" t="s">
        <v>256</v>
      </c>
      <c r="Z67" s="37" t="s">
        <v>256</v>
      </c>
      <c r="AA67" s="37" t="s">
        <v>256</v>
      </c>
      <c r="AB67" s="37" t="s">
        <v>256</v>
      </c>
      <c r="AC67" s="37" t="s">
        <v>256</v>
      </c>
      <c r="AD67" s="37" t="s">
        <v>256</v>
      </c>
      <c r="AE67" s="37" t="s">
        <v>256</v>
      </c>
      <c r="AF67" s="37" t="s">
        <v>256</v>
      </c>
      <c r="AG67" s="37" t="s">
        <v>256</v>
      </c>
      <c r="AH67" s="37" t="s">
        <v>256</v>
      </c>
      <c r="AI67" s="37" t="s">
        <v>256</v>
      </c>
      <c r="AJ67" s="37" t="s">
        <v>256</v>
      </c>
      <c r="AK67" s="37" t="s">
        <v>256</v>
      </c>
      <c r="AL67" s="64" t="s">
        <v>2012</v>
      </c>
    </row>
    <row r="68" spans="1:38" ht="54" x14ac:dyDescent="0.45">
      <c r="A68" s="59" t="s">
        <v>2043</v>
      </c>
      <c r="B68" s="60" t="s">
        <v>1616</v>
      </c>
      <c r="C68" s="61">
        <v>43985</v>
      </c>
      <c r="D68" s="61">
        <v>43987</v>
      </c>
      <c r="E68" s="55" t="s">
        <v>2044</v>
      </c>
      <c r="F68" s="128" t="str">
        <f>HYPERLINK(Table2[[#This Row],[URL-not hyperlinked]])</f>
        <v>https://www.bmj.com/content/bmj/369/bmj.m2123.full.pdf</v>
      </c>
      <c r="G68" s="35" t="s">
        <v>121</v>
      </c>
      <c r="H68" s="35" t="s">
        <v>122</v>
      </c>
      <c r="I68" s="35" t="s">
        <v>2045</v>
      </c>
      <c r="J68" s="37" t="s">
        <v>1514</v>
      </c>
      <c r="K68" s="37">
        <v>2020</v>
      </c>
      <c r="L68" s="37" t="s">
        <v>1160</v>
      </c>
      <c r="M68" s="37" t="s">
        <v>2046</v>
      </c>
      <c r="N68" s="37" t="s">
        <v>256</v>
      </c>
      <c r="O68" s="37" t="s">
        <v>256</v>
      </c>
      <c r="P68" s="37" t="s">
        <v>255</v>
      </c>
      <c r="Q68" s="37" t="s">
        <v>256</v>
      </c>
      <c r="R68" s="37" t="s">
        <v>256</v>
      </c>
      <c r="S68" s="37" t="s">
        <v>113</v>
      </c>
      <c r="T68" s="37" t="s">
        <v>256</v>
      </c>
      <c r="U68" s="37" t="s">
        <v>256</v>
      </c>
      <c r="V68" s="37" t="s">
        <v>256</v>
      </c>
      <c r="W68" s="37" t="s">
        <v>256</v>
      </c>
      <c r="X68" s="37" t="s">
        <v>256</v>
      </c>
      <c r="Y68" s="37" t="s">
        <v>256</v>
      </c>
      <c r="Z68" s="37" t="s">
        <v>256</v>
      </c>
      <c r="AA68" s="37" t="s">
        <v>256</v>
      </c>
      <c r="AB68" s="37" t="s">
        <v>256</v>
      </c>
      <c r="AC68" s="37" t="s">
        <v>256</v>
      </c>
      <c r="AD68" s="37" t="s">
        <v>256</v>
      </c>
      <c r="AE68" s="37" t="s">
        <v>256</v>
      </c>
      <c r="AF68" s="37" t="s">
        <v>256</v>
      </c>
      <c r="AG68" s="37" t="s">
        <v>256</v>
      </c>
      <c r="AH68" s="37" t="s">
        <v>256</v>
      </c>
      <c r="AI68" s="37" t="s">
        <v>256</v>
      </c>
      <c r="AJ68" s="37" t="s">
        <v>256</v>
      </c>
      <c r="AK68" s="37" t="s">
        <v>256</v>
      </c>
      <c r="AL68" s="64" t="s">
        <v>2012</v>
      </c>
    </row>
    <row r="69" spans="1:38" ht="89.25" x14ac:dyDescent="0.45">
      <c r="A69" s="62" t="s">
        <v>2037</v>
      </c>
      <c r="B69" s="57" t="s">
        <v>2038</v>
      </c>
      <c r="C69" s="63">
        <v>43985</v>
      </c>
      <c r="D69" s="63">
        <v>43987</v>
      </c>
      <c r="E69" s="55" t="s">
        <v>2039</v>
      </c>
      <c r="F69" s="128" t="str">
        <f>HYPERLINK(Table2[[#This Row],[URL-not hyperlinked]])</f>
        <v>https://www.ccjm.org/content/early/2020/06/01/ccjm.87a.ccc039</v>
      </c>
      <c r="G69" s="35" t="s">
        <v>121</v>
      </c>
      <c r="H69" s="35" t="s">
        <v>122</v>
      </c>
      <c r="I69" s="35" t="s">
        <v>2040</v>
      </c>
      <c r="J69" s="37" t="s">
        <v>2041</v>
      </c>
      <c r="K69" s="37">
        <v>2020</v>
      </c>
      <c r="L69" s="37" t="s">
        <v>1160</v>
      </c>
      <c r="M69" s="37" t="s">
        <v>2042</v>
      </c>
      <c r="N69" s="37" t="s">
        <v>256</v>
      </c>
      <c r="O69" s="37" t="s">
        <v>256</v>
      </c>
      <c r="P69" s="37" t="s">
        <v>255</v>
      </c>
      <c r="Q69" s="37" t="s">
        <v>256</v>
      </c>
      <c r="R69" s="37" t="s">
        <v>256</v>
      </c>
      <c r="S69" s="37" t="s">
        <v>113</v>
      </c>
      <c r="T69" s="37" t="s">
        <v>256</v>
      </c>
      <c r="U69" s="37" t="s">
        <v>256</v>
      </c>
      <c r="V69" s="37" t="s">
        <v>256</v>
      </c>
      <c r="W69" s="37" t="s">
        <v>256</v>
      </c>
      <c r="X69" s="37" t="s">
        <v>256</v>
      </c>
      <c r="Y69" s="37" t="s">
        <v>256</v>
      </c>
      <c r="Z69" s="37" t="s">
        <v>256</v>
      </c>
      <c r="AA69" s="37" t="s">
        <v>256</v>
      </c>
      <c r="AB69" s="37" t="s">
        <v>256</v>
      </c>
      <c r="AC69" s="37" t="s">
        <v>256</v>
      </c>
      <c r="AD69" s="37" t="s">
        <v>256</v>
      </c>
      <c r="AE69" s="37" t="s">
        <v>256</v>
      </c>
      <c r="AF69" s="37" t="s">
        <v>256</v>
      </c>
      <c r="AG69" s="37" t="s">
        <v>256</v>
      </c>
      <c r="AH69" s="37" t="s">
        <v>256</v>
      </c>
      <c r="AI69" s="37" t="s">
        <v>256</v>
      </c>
      <c r="AJ69" s="37" t="s">
        <v>256</v>
      </c>
      <c r="AK69" s="37" t="s">
        <v>256</v>
      </c>
      <c r="AL69" s="64" t="s">
        <v>2012</v>
      </c>
    </row>
    <row r="70" spans="1:38" ht="318.75" x14ac:dyDescent="0.45">
      <c r="A70" s="59" t="s">
        <v>2519</v>
      </c>
      <c r="B70" s="60" t="s">
        <v>2520</v>
      </c>
      <c r="C70" s="61">
        <v>43986</v>
      </c>
      <c r="D70" s="63">
        <v>43987</v>
      </c>
      <c r="E70" s="55" t="s">
        <v>2521</v>
      </c>
      <c r="F70" s="128" t="str">
        <f>HYPERLINK(Table2[[#This Row],[URL-not hyperlinked]])</f>
        <v>https://doi.org/10.1371/journal.pone.0234187</v>
      </c>
      <c r="G70" s="35" t="s">
        <v>121</v>
      </c>
      <c r="H70" s="35" t="s">
        <v>115</v>
      </c>
      <c r="I70" s="35" t="s">
        <v>2522</v>
      </c>
      <c r="J70" s="37" t="s">
        <v>2523</v>
      </c>
      <c r="K70" s="37">
        <v>2020</v>
      </c>
      <c r="L70" s="37" t="s">
        <v>1160</v>
      </c>
      <c r="M70" s="37" t="s">
        <v>2524</v>
      </c>
      <c r="N70" s="37"/>
      <c r="O70" s="37" t="s">
        <v>255</v>
      </c>
      <c r="P70" s="37" t="s">
        <v>256</v>
      </c>
      <c r="Q70" s="37" t="s">
        <v>255</v>
      </c>
      <c r="R70" s="37" t="s">
        <v>256</v>
      </c>
      <c r="S70" s="37" t="s">
        <v>113</v>
      </c>
      <c r="T70" s="37" t="s">
        <v>256</v>
      </c>
      <c r="U70" s="37" t="s">
        <v>256</v>
      </c>
      <c r="V70" s="37" t="s">
        <v>256</v>
      </c>
      <c r="W70" s="37" t="s">
        <v>256</v>
      </c>
      <c r="X70" s="37" t="s">
        <v>256</v>
      </c>
      <c r="Y70" s="37" t="s">
        <v>256</v>
      </c>
      <c r="Z70" s="37" t="s">
        <v>256</v>
      </c>
      <c r="AA70" s="37" t="s">
        <v>256</v>
      </c>
      <c r="AB70" s="37" t="s">
        <v>256</v>
      </c>
      <c r="AC70" s="37" t="s">
        <v>256</v>
      </c>
      <c r="AD70" s="37" t="s">
        <v>256</v>
      </c>
      <c r="AE70" s="37" t="s">
        <v>256</v>
      </c>
      <c r="AF70" s="37" t="s">
        <v>256</v>
      </c>
      <c r="AG70" s="37" t="s">
        <v>256</v>
      </c>
      <c r="AH70" s="37" t="s">
        <v>256</v>
      </c>
      <c r="AI70" s="37" t="s">
        <v>256</v>
      </c>
      <c r="AJ70" s="37" t="s">
        <v>256</v>
      </c>
      <c r="AK70" s="37" t="s">
        <v>256</v>
      </c>
      <c r="AL70" s="64" t="s">
        <v>2012</v>
      </c>
    </row>
    <row r="71" spans="1:38" ht="369.75" x14ac:dyDescent="0.45">
      <c r="A71" s="59" t="s">
        <v>2031</v>
      </c>
      <c r="B71" s="57" t="s">
        <v>2032</v>
      </c>
      <c r="C71" s="61">
        <v>43985</v>
      </c>
      <c r="D71" s="61">
        <v>43987</v>
      </c>
      <c r="E71" s="35" t="s">
        <v>2033</v>
      </c>
      <c r="F71" s="128" t="str">
        <f>HYPERLINK(Table2[[#This Row],[URL-not hyperlinked]])</f>
        <v>https://pubmed.ncbi.nlm.nih.gov/32493739/</v>
      </c>
      <c r="G71" s="35" t="s">
        <v>131</v>
      </c>
      <c r="H71" s="35" t="s">
        <v>117</v>
      </c>
      <c r="I71" s="35" t="s">
        <v>2034</v>
      </c>
      <c r="J71" s="37" t="s">
        <v>1514</v>
      </c>
      <c r="K71" s="37">
        <v>2020</v>
      </c>
      <c r="L71" s="37" t="s">
        <v>1160</v>
      </c>
      <c r="M71" s="37" t="s">
        <v>2035</v>
      </c>
      <c r="N71" s="37" t="s">
        <v>256</v>
      </c>
      <c r="O71" s="37" t="s">
        <v>256</v>
      </c>
      <c r="P71" s="37" t="s">
        <v>255</v>
      </c>
      <c r="Q71" s="37" t="s">
        <v>256</v>
      </c>
      <c r="R71" s="37" t="s">
        <v>256</v>
      </c>
      <c r="S71" s="37" t="s">
        <v>118</v>
      </c>
      <c r="T71" s="37" t="s">
        <v>2036</v>
      </c>
      <c r="U71" s="37" t="s">
        <v>256</v>
      </c>
      <c r="V71" s="37" t="s">
        <v>256</v>
      </c>
      <c r="W71" s="37" t="s">
        <v>256</v>
      </c>
      <c r="X71" s="37" t="s">
        <v>256</v>
      </c>
      <c r="Y71" s="37" t="s">
        <v>256</v>
      </c>
      <c r="Z71" s="37" t="s">
        <v>256</v>
      </c>
      <c r="AA71" s="37" t="s">
        <v>255</v>
      </c>
      <c r="AB71" s="37" t="s">
        <v>256</v>
      </c>
      <c r="AC71" s="37" t="s">
        <v>255</v>
      </c>
      <c r="AD71" s="37" t="s">
        <v>255</v>
      </c>
      <c r="AE71" s="37" t="s">
        <v>256</v>
      </c>
      <c r="AF71" s="37" t="s">
        <v>256</v>
      </c>
      <c r="AG71" s="37" t="s">
        <v>256</v>
      </c>
      <c r="AH71" s="37" t="s">
        <v>256</v>
      </c>
      <c r="AI71" s="37" t="s">
        <v>256</v>
      </c>
      <c r="AJ71" s="37" t="s">
        <v>256</v>
      </c>
      <c r="AK71" s="37" t="s">
        <v>256</v>
      </c>
      <c r="AL71" s="64" t="s">
        <v>2012</v>
      </c>
    </row>
    <row r="72" spans="1:38" ht="54" x14ac:dyDescent="0.45">
      <c r="A72" s="59" t="s">
        <v>2047</v>
      </c>
      <c r="B72" s="60" t="s">
        <v>1616</v>
      </c>
      <c r="C72" s="61">
        <v>43979</v>
      </c>
      <c r="D72" s="61">
        <v>43987</v>
      </c>
      <c r="E72" s="55" t="s">
        <v>2048</v>
      </c>
      <c r="F72" s="128" t="str">
        <f>HYPERLINK(Table2[[#This Row],[URL-not hyperlinked]])</f>
        <v>https://www.ncbi.nlm.nih.gov/pmc/articles/PMC7263274/</v>
      </c>
      <c r="G72" s="35" t="s">
        <v>121</v>
      </c>
      <c r="H72" s="35" t="s">
        <v>122</v>
      </c>
      <c r="I72" s="35" t="s">
        <v>2049</v>
      </c>
      <c r="J72" s="37" t="s">
        <v>2005</v>
      </c>
      <c r="K72" s="37">
        <v>2020</v>
      </c>
      <c r="L72" s="37" t="s">
        <v>1160</v>
      </c>
      <c r="M72" s="37" t="s">
        <v>2050</v>
      </c>
      <c r="N72" s="37" t="s">
        <v>256</v>
      </c>
      <c r="O72" s="37" t="s">
        <v>255</v>
      </c>
      <c r="P72" s="37" t="s">
        <v>256</v>
      </c>
      <c r="Q72" s="37" t="s">
        <v>256</v>
      </c>
      <c r="R72" s="37" t="s">
        <v>256</v>
      </c>
      <c r="S72" s="37" t="s">
        <v>113</v>
      </c>
      <c r="T72" s="37" t="s">
        <v>256</v>
      </c>
      <c r="U72" s="37" t="s">
        <v>256</v>
      </c>
      <c r="V72" s="37" t="s">
        <v>256</v>
      </c>
      <c r="W72" s="37" t="s">
        <v>256</v>
      </c>
      <c r="X72" s="37" t="s">
        <v>256</v>
      </c>
      <c r="Y72" s="37" t="s">
        <v>256</v>
      </c>
      <c r="Z72" s="37" t="s">
        <v>256</v>
      </c>
      <c r="AA72" s="37" t="s">
        <v>256</v>
      </c>
      <c r="AB72" s="37" t="s">
        <v>256</v>
      </c>
      <c r="AC72" s="37" t="s">
        <v>256</v>
      </c>
      <c r="AD72" s="37" t="s">
        <v>256</v>
      </c>
      <c r="AE72" s="37" t="s">
        <v>256</v>
      </c>
      <c r="AF72" s="37" t="s">
        <v>256</v>
      </c>
      <c r="AG72" s="37" t="s">
        <v>256</v>
      </c>
      <c r="AH72" s="37" t="s">
        <v>256</v>
      </c>
      <c r="AI72" s="37" t="s">
        <v>256</v>
      </c>
      <c r="AJ72" s="37" t="s">
        <v>256</v>
      </c>
      <c r="AK72" s="37" t="s">
        <v>256</v>
      </c>
      <c r="AL72" s="64" t="s">
        <v>2012</v>
      </c>
    </row>
    <row r="73" spans="1:38" ht="54" x14ac:dyDescent="0.45">
      <c r="A73" s="62" t="s">
        <v>2358</v>
      </c>
      <c r="B73" s="57" t="s">
        <v>1616</v>
      </c>
      <c r="C73" s="61">
        <v>43985</v>
      </c>
      <c r="D73" s="63">
        <v>43987</v>
      </c>
      <c r="E73" s="55" t="s">
        <v>2359</v>
      </c>
      <c r="F73" s="128" t="str">
        <f>HYPERLINK(Table2[[#This Row],[URL-not hyperlinked]])</f>
        <v>https://www.ncbi.nlm.nih.gov/pmc/articles/PMC7266732/</v>
      </c>
      <c r="G73" s="35" t="s">
        <v>121</v>
      </c>
      <c r="H73" s="35" t="s">
        <v>122</v>
      </c>
      <c r="I73" s="35" t="s">
        <v>2360</v>
      </c>
      <c r="J73" s="37" t="s">
        <v>2022</v>
      </c>
      <c r="K73" s="37">
        <v>2020</v>
      </c>
      <c r="L73" s="37" t="s">
        <v>1160</v>
      </c>
      <c r="M73" s="37" t="s">
        <v>2361</v>
      </c>
      <c r="N73" s="37" t="s">
        <v>1154</v>
      </c>
      <c r="O73" s="37" t="s">
        <v>256</v>
      </c>
      <c r="P73" s="37" t="s">
        <v>255</v>
      </c>
      <c r="Q73" s="37" t="s">
        <v>256</v>
      </c>
      <c r="R73" s="37" t="s">
        <v>256</v>
      </c>
      <c r="S73" s="37" t="s">
        <v>113</v>
      </c>
      <c r="T73" s="37" t="s">
        <v>2209</v>
      </c>
      <c r="U73" s="37" t="s">
        <v>256</v>
      </c>
      <c r="V73" s="37" t="s">
        <v>256</v>
      </c>
      <c r="W73" s="37" t="s">
        <v>256</v>
      </c>
      <c r="X73" s="37" t="s">
        <v>256</v>
      </c>
      <c r="Y73" s="37" t="s">
        <v>256</v>
      </c>
      <c r="Z73" s="37" t="s">
        <v>256</v>
      </c>
      <c r="AA73" s="37" t="s">
        <v>256</v>
      </c>
      <c r="AB73" s="37" t="s">
        <v>256</v>
      </c>
      <c r="AC73" s="37" t="s">
        <v>256</v>
      </c>
      <c r="AD73" s="37" t="s">
        <v>256</v>
      </c>
      <c r="AE73" s="37" t="s">
        <v>256</v>
      </c>
      <c r="AF73" s="37" t="s">
        <v>256</v>
      </c>
      <c r="AG73" s="37" t="s">
        <v>256</v>
      </c>
      <c r="AH73" s="37" t="s">
        <v>256</v>
      </c>
      <c r="AI73" s="37" t="s">
        <v>256</v>
      </c>
      <c r="AJ73" s="37" t="s">
        <v>256</v>
      </c>
      <c r="AK73" s="37" t="s">
        <v>256</v>
      </c>
      <c r="AL73" s="64" t="s">
        <v>2012</v>
      </c>
    </row>
    <row r="74" spans="1:38" ht="81" x14ac:dyDescent="0.45">
      <c r="A74" s="62" t="s">
        <v>2341</v>
      </c>
      <c r="B74" s="57" t="s">
        <v>1616</v>
      </c>
      <c r="C74" s="61">
        <v>43986</v>
      </c>
      <c r="D74" s="63">
        <v>43987</v>
      </c>
      <c r="E74" s="55" t="s">
        <v>2342</v>
      </c>
      <c r="F74" s="128" t="str">
        <f>HYPERLINK(Table2[[#This Row],[URL-not hyperlinked]])</f>
        <v>https://academic.oup.com/jid/advance-article/doi/10.1093/infdis/jiaa265/5851473</v>
      </c>
      <c r="G74" s="35" t="s">
        <v>120</v>
      </c>
      <c r="H74" s="35" t="s">
        <v>117</v>
      </c>
      <c r="I74" s="35" t="s">
        <v>2343</v>
      </c>
      <c r="J74" s="37" t="s">
        <v>2344</v>
      </c>
      <c r="K74" s="37">
        <v>2020</v>
      </c>
      <c r="L74" s="37" t="s">
        <v>1160</v>
      </c>
      <c r="M74" s="37" t="s">
        <v>2345</v>
      </c>
      <c r="N74" s="37" t="s">
        <v>1154</v>
      </c>
      <c r="O74" s="37" t="s">
        <v>256</v>
      </c>
      <c r="P74" s="37" t="s">
        <v>255</v>
      </c>
      <c r="Q74" s="37" t="s">
        <v>256</v>
      </c>
      <c r="R74" s="37" t="s">
        <v>256</v>
      </c>
      <c r="S74" s="37" t="s">
        <v>39</v>
      </c>
      <c r="T74" s="37">
        <v>1</v>
      </c>
      <c r="U74" s="37" t="s">
        <v>256</v>
      </c>
      <c r="V74" s="37" t="s">
        <v>256</v>
      </c>
      <c r="W74" s="37" t="s">
        <v>256</v>
      </c>
      <c r="X74" s="37" t="s">
        <v>256</v>
      </c>
      <c r="Y74" s="37" t="s">
        <v>256</v>
      </c>
      <c r="Z74" s="37" t="s">
        <v>255</v>
      </c>
      <c r="AA74" s="37" t="s">
        <v>255</v>
      </c>
      <c r="AB74" s="37" t="s">
        <v>256</v>
      </c>
      <c r="AC74" s="37" t="s">
        <v>256</v>
      </c>
      <c r="AD74" s="37" t="s">
        <v>255</v>
      </c>
      <c r="AE74" s="37" t="s">
        <v>256</v>
      </c>
      <c r="AF74" s="37" t="s">
        <v>256</v>
      </c>
      <c r="AG74" s="37" t="s">
        <v>256</v>
      </c>
      <c r="AH74" s="37" t="s">
        <v>256</v>
      </c>
      <c r="AI74" s="37" t="s">
        <v>256</v>
      </c>
      <c r="AJ74" s="37" t="s">
        <v>256</v>
      </c>
      <c r="AK74" s="37" t="s">
        <v>256</v>
      </c>
      <c r="AL74" s="64" t="s">
        <v>2012</v>
      </c>
    </row>
    <row r="75" spans="1:38" ht="178.5" x14ac:dyDescent="0.45">
      <c r="A75" s="59" t="s">
        <v>2018</v>
      </c>
      <c r="B75" s="57" t="s">
        <v>2019</v>
      </c>
      <c r="C75" s="61">
        <v>43985</v>
      </c>
      <c r="D75" s="61">
        <v>43987</v>
      </c>
      <c r="E75" s="35" t="s">
        <v>2020</v>
      </c>
      <c r="F75" s="128" t="str">
        <f>HYPERLINK(Table2[[#This Row],[URL-not hyperlinked]])</f>
        <v>https://link.springer.com/article/10.1007/s00431-020-03683-8</v>
      </c>
      <c r="G75" s="35" t="s">
        <v>119</v>
      </c>
      <c r="H75" s="35" t="s">
        <v>117</v>
      </c>
      <c r="I75" s="35" t="s">
        <v>2021</v>
      </c>
      <c r="J75" s="37" t="s">
        <v>2022</v>
      </c>
      <c r="K75" s="37">
        <v>2020</v>
      </c>
      <c r="L75" s="37" t="s">
        <v>1160</v>
      </c>
      <c r="M75" s="37" t="s">
        <v>2023</v>
      </c>
      <c r="N75" s="37" t="s">
        <v>256</v>
      </c>
      <c r="O75" s="37" t="s">
        <v>256</v>
      </c>
      <c r="P75" s="37" t="s">
        <v>255</v>
      </c>
      <c r="Q75" s="37" t="s">
        <v>256</v>
      </c>
      <c r="R75" s="37" t="s">
        <v>256</v>
      </c>
      <c r="S75" s="37" t="s">
        <v>118</v>
      </c>
      <c r="T75" s="37" t="s">
        <v>2024</v>
      </c>
      <c r="U75" s="37" t="s">
        <v>256</v>
      </c>
      <c r="V75" s="37" t="s">
        <v>256</v>
      </c>
      <c r="W75" s="37" t="s">
        <v>256</v>
      </c>
      <c r="X75" s="37" t="s">
        <v>256</v>
      </c>
      <c r="Y75" s="37" t="s">
        <v>256</v>
      </c>
      <c r="Z75" s="37" t="s">
        <v>255</v>
      </c>
      <c r="AA75" s="37" t="s">
        <v>255</v>
      </c>
      <c r="AB75" s="37" t="s">
        <v>255</v>
      </c>
      <c r="AC75" s="37" t="s">
        <v>255</v>
      </c>
      <c r="AD75" s="37" t="s">
        <v>255</v>
      </c>
      <c r="AE75" s="37" t="s">
        <v>256</v>
      </c>
      <c r="AF75" s="37" t="s">
        <v>256</v>
      </c>
      <c r="AG75" s="37" t="s">
        <v>256</v>
      </c>
      <c r="AH75" s="37" t="s">
        <v>256</v>
      </c>
      <c r="AI75" s="37" t="s">
        <v>256</v>
      </c>
      <c r="AJ75" s="37" t="s">
        <v>256</v>
      </c>
      <c r="AK75" s="37" t="s">
        <v>256</v>
      </c>
      <c r="AL75" s="64" t="s">
        <v>2012</v>
      </c>
    </row>
    <row r="76" spans="1:38" ht="81" x14ac:dyDescent="0.45">
      <c r="A76" s="62" t="s">
        <v>2337</v>
      </c>
      <c r="B76" s="57" t="s">
        <v>1616</v>
      </c>
      <c r="C76" s="61">
        <v>43983</v>
      </c>
      <c r="D76" s="63">
        <v>43987</v>
      </c>
      <c r="E76" s="55" t="s">
        <v>2338</v>
      </c>
      <c r="F76" s="128" t="str">
        <f>HYPERLINK(Table2[[#This Row],[URL-not hyperlinked]])</f>
        <v>https://www.thelancet.com/journals/lanchi/article/PIIS2352-4642(20)30168-1/fulltext</v>
      </c>
      <c r="G76" s="35" t="s">
        <v>119</v>
      </c>
      <c r="H76" s="35" t="s">
        <v>117</v>
      </c>
      <c r="I76" s="35" t="s">
        <v>2339</v>
      </c>
      <c r="J76" s="37" t="s">
        <v>1164</v>
      </c>
      <c r="K76" s="37">
        <v>2020</v>
      </c>
      <c r="L76" s="37" t="s">
        <v>1160</v>
      </c>
      <c r="M76" s="37" t="s">
        <v>2340</v>
      </c>
      <c r="N76" s="37" t="s">
        <v>1154</v>
      </c>
      <c r="O76" s="37" t="s">
        <v>256</v>
      </c>
      <c r="P76" s="37" t="s">
        <v>255</v>
      </c>
      <c r="Q76" s="37" t="s">
        <v>256</v>
      </c>
      <c r="R76" s="37" t="s">
        <v>256</v>
      </c>
      <c r="S76" s="37" t="s">
        <v>118</v>
      </c>
      <c r="T76" s="37">
        <v>9</v>
      </c>
      <c r="U76" s="37" t="s">
        <v>256</v>
      </c>
      <c r="V76" s="37" t="s">
        <v>256</v>
      </c>
      <c r="W76" s="37" t="s">
        <v>256</v>
      </c>
      <c r="X76" s="37" t="s">
        <v>256</v>
      </c>
      <c r="Y76" s="37" t="s">
        <v>256</v>
      </c>
      <c r="Z76" s="37" t="s">
        <v>256</v>
      </c>
      <c r="AA76" s="37" t="s">
        <v>255</v>
      </c>
      <c r="AB76" s="37" t="s">
        <v>255</v>
      </c>
      <c r="AC76" s="37" t="s">
        <v>255</v>
      </c>
      <c r="AD76" s="37" t="s">
        <v>255</v>
      </c>
      <c r="AE76" s="37" t="s">
        <v>256</v>
      </c>
      <c r="AF76" s="37" t="s">
        <v>256</v>
      </c>
      <c r="AG76" s="37" t="s">
        <v>256</v>
      </c>
      <c r="AH76" s="37" t="s">
        <v>256</v>
      </c>
      <c r="AI76" s="37" t="s">
        <v>256</v>
      </c>
      <c r="AJ76" s="37" t="s">
        <v>256</v>
      </c>
      <c r="AK76" s="37" t="s">
        <v>256</v>
      </c>
      <c r="AL76" s="64" t="s">
        <v>2012</v>
      </c>
    </row>
    <row r="77" spans="1:38" ht="178.5" x14ac:dyDescent="0.45">
      <c r="A77" s="62" t="s">
        <v>2495</v>
      </c>
      <c r="B77" s="57" t="s">
        <v>2496</v>
      </c>
      <c r="C77" s="63">
        <v>43986</v>
      </c>
      <c r="D77" s="63">
        <v>43988</v>
      </c>
      <c r="E77" s="55" t="s">
        <v>2497</v>
      </c>
      <c r="F77" s="128" t="str">
        <f>HYPERLINK(Table2[[#This Row],[URL-not hyperlinked]])</f>
        <v>https://doi.org/10.1111/jog.14321</v>
      </c>
      <c r="G77" s="35" t="s">
        <v>121</v>
      </c>
      <c r="H77" s="35" t="s">
        <v>115</v>
      </c>
      <c r="I77" s="35" t="s">
        <v>2498</v>
      </c>
      <c r="J77" s="37" t="s">
        <v>2499</v>
      </c>
      <c r="K77" s="37">
        <v>2020</v>
      </c>
      <c r="L77" s="37" t="s">
        <v>1160</v>
      </c>
      <c r="M77" s="37" t="s">
        <v>2500</v>
      </c>
      <c r="N77" s="37"/>
      <c r="O77" s="37" t="s">
        <v>255</v>
      </c>
      <c r="P77" s="37" t="s">
        <v>256</v>
      </c>
      <c r="Q77" s="37" t="s">
        <v>255</v>
      </c>
      <c r="R77" s="37" t="s">
        <v>255</v>
      </c>
      <c r="S77" s="37" t="s">
        <v>113</v>
      </c>
      <c r="T77" s="37" t="s">
        <v>256</v>
      </c>
      <c r="U77" s="37" t="s">
        <v>256</v>
      </c>
      <c r="V77" s="37" t="s">
        <v>256</v>
      </c>
      <c r="W77" s="37" t="s">
        <v>256</v>
      </c>
      <c r="X77" s="37" t="s">
        <v>256</v>
      </c>
      <c r="Y77" s="37" t="s">
        <v>256</v>
      </c>
      <c r="Z77" s="37" t="s">
        <v>256</v>
      </c>
      <c r="AA77" s="37" t="s">
        <v>256</v>
      </c>
      <c r="AB77" s="37" t="s">
        <v>256</v>
      </c>
      <c r="AC77" s="37" t="s">
        <v>256</v>
      </c>
      <c r="AD77" s="37" t="s">
        <v>256</v>
      </c>
      <c r="AE77" s="37" t="s">
        <v>256</v>
      </c>
      <c r="AF77" s="37" t="s">
        <v>256</v>
      </c>
      <c r="AG77" s="37" t="s">
        <v>256</v>
      </c>
      <c r="AH77" s="37" t="s">
        <v>256</v>
      </c>
      <c r="AI77" s="37" t="s">
        <v>256</v>
      </c>
      <c r="AJ77" s="37" t="s">
        <v>256</v>
      </c>
      <c r="AK77" s="64" t="s">
        <v>1358</v>
      </c>
      <c r="AL77" s="64" t="s">
        <v>2012</v>
      </c>
    </row>
    <row r="78" spans="1:38" ht="89.25" x14ac:dyDescent="0.45">
      <c r="A78" s="59" t="s">
        <v>2313</v>
      </c>
      <c r="B78" s="60" t="s">
        <v>2314</v>
      </c>
      <c r="C78" s="61">
        <v>43987</v>
      </c>
      <c r="D78" s="61">
        <v>43988</v>
      </c>
      <c r="E78" s="55" t="s">
        <v>2315</v>
      </c>
      <c r="F78" s="128" t="str">
        <f>HYPERLINK(Table2[[#This Row],[URL-not hyperlinked]])</f>
        <v>https://www.tandfonline.com/doi/full/10.1080/21645515.2020.1773141</v>
      </c>
      <c r="G78" s="35" t="s">
        <v>121</v>
      </c>
      <c r="H78" s="35" t="s">
        <v>122</v>
      </c>
      <c r="I78" s="35" t="s">
        <v>2316</v>
      </c>
      <c r="J78" s="37" t="s">
        <v>2317</v>
      </c>
      <c r="K78" s="37">
        <v>2020</v>
      </c>
      <c r="L78" s="37" t="s">
        <v>1160</v>
      </c>
      <c r="M78" s="37" t="s">
        <v>2318</v>
      </c>
      <c r="N78" s="37" t="s">
        <v>1154</v>
      </c>
      <c r="O78" s="37" t="s">
        <v>256</v>
      </c>
      <c r="P78" s="37" t="s">
        <v>255</v>
      </c>
      <c r="Q78" s="37" t="s">
        <v>256</v>
      </c>
      <c r="R78" s="37" t="s">
        <v>256</v>
      </c>
      <c r="S78" s="37" t="s">
        <v>113</v>
      </c>
      <c r="T78" s="37" t="s">
        <v>2209</v>
      </c>
      <c r="U78" s="37" t="s">
        <v>256</v>
      </c>
      <c r="V78" s="37" t="s">
        <v>256</v>
      </c>
      <c r="W78" s="37" t="s">
        <v>256</v>
      </c>
      <c r="X78" s="37" t="s">
        <v>256</v>
      </c>
      <c r="Y78" s="37" t="s">
        <v>256</v>
      </c>
      <c r="Z78" s="37" t="s">
        <v>256</v>
      </c>
      <c r="AA78" s="37" t="s">
        <v>256</v>
      </c>
      <c r="AB78" s="37" t="s">
        <v>256</v>
      </c>
      <c r="AC78" s="37" t="s">
        <v>255</v>
      </c>
      <c r="AD78" s="37" t="s">
        <v>256</v>
      </c>
      <c r="AE78" s="37" t="s">
        <v>256</v>
      </c>
      <c r="AF78" s="37" t="s">
        <v>256</v>
      </c>
      <c r="AG78" s="37" t="s">
        <v>256</v>
      </c>
      <c r="AH78" s="37" t="s">
        <v>256</v>
      </c>
      <c r="AI78" s="37" t="s">
        <v>2319</v>
      </c>
      <c r="AJ78" s="37" t="s">
        <v>256</v>
      </c>
      <c r="AK78" s="37" t="s">
        <v>256</v>
      </c>
      <c r="AL78" s="64" t="s">
        <v>2012</v>
      </c>
    </row>
    <row r="79" spans="1:38" ht="40.5" x14ac:dyDescent="0.45">
      <c r="A79" s="59" t="s">
        <v>2509</v>
      </c>
      <c r="B79" s="57" t="s">
        <v>2003</v>
      </c>
      <c r="C79" s="61">
        <v>43987</v>
      </c>
      <c r="D79" s="61">
        <v>43988</v>
      </c>
      <c r="E79" s="55" t="s">
        <v>2510</v>
      </c>
      <c r="F79" s="128" t="str">
        <f>HYPERLINK(Table2[[#This Row],[URL-not hyperlinked]])</f>
        <v>https://doi.org/10.1186/s12916-020-01647-1</v>
      </c>
      <c r="G79" s="35" t="s">
        <v>184</v>
      </c>
      <c r="H79" s="35" t="s">
        <v>122</v>
      </c>
      <c r="I79" s="35" t="s">
        <v>2511</v>
      </c>
      <c r="J79" s="37" t="s">
        <v>2007</v>
      </c>
      <c r="K79" s="37">
        <v>2020</v>
      </c>
      <c r="L79" s="37" t="s">
        <v>1160</v>
      </c>
      <c r="M79" s="37" t="s">
        <v>2512</v>
      </c>
      <c r="N79" s="37"/>
      <c r="O79" s="37" t="s">
        <v>256</v>
      </c>
      <c r="P79" s="37" t="s">
        <v>255</v>
      </c>
      <c r="Q79" s="37" t="s">
        <v>256</v>
      </c>
      <c r="R79" s="37" t="s">
        <v>256</v>
      </c>
      <c r="S79" s="37" t="s">
        <v>118</v>
      </c>
      <c r="T79" s="37" t="s">
        <v>256</v>
      </c>
      <c r="U79" s="37" t="s">
        <v>256</v>
      </c>
      <c r="V79" s="37" t="s">
        <v>256</v>
      </c>
      <c r="W79" s="37" t="s">
        <v>256</v>
      </c>
      <c r="X79" s="37" t="s">
        <v>256</v>
      </c>
      <c r="Y79" s="37" t="s">
        <v>256</v>
      </c>
      <c r="Z79" s="37" t="s">
        <v>256</v>
      </c>
      <c r="AA79" s="37" t="s">
        <v>256</v>
      </c>
      <c r="AB79" s="37" t="s">
        <v>256</v>
      </c>
      <c r="AC79" s="37" t="s">
        <v>256</v>
      </c>
      <c r="AD79" s="37" t="s">
        <v>256</v>
      </c>
      <c r="AE79" s="37" t="s">
        <v>256</v>
      </c>
      <c r="AF79" s="37" t="s">
        <v>256</v>
      </c>
      <c r="AG79" s="37" t="s">
        <v>256</v>
      </c>
      <c r="AH79" s="37" t="s">
        <v>256</v>
      </c>
      <c r="AI79" s="37" t="s">
        <v>256</v>
      </c>
      <c r="AJ79" s="37" t="s">
        <v>256</v>
      </c>
      <c r="AK79" s="37" t="s">
        <v>256</v>
      </c>
      <c r="AL79" s="64" t="s">
        <v>2012</v>
      </c>
    </row>
    <row r="80" spans="1:38" ht="409.5" x14ac:dyDescent="0.45">
      <c r="A80" s="59" t="s">
        <v>2305</v>
      </c>
      <c r="B80" s="60" t="s">
        <v>2306</v>
      </c>
      <c r="C80" s="61">
        <v>43987</v>
      </c>
      <c r="D80" s="61">
        <v>43988</v>
      </c>
      <c r="E80" s="55" t="s">
        <v>2307</v>
      </c>
      <c r="F80" s="128" t="str">
        <f>HYPERLINK(Table2[[#This Row],[URL-not hyperlinked]])</f>
        <v>https://jamanetwork.com/journals/jamapediatrics/fullarticle/2767020</v>
      </c>
      <c r="G80" s="35" t="s">
        <v>116</v>
      </c>
      <c r="H80" s="35" t="s">
        <v>123</v>
      </c>
      <c r="I80" s="35" t="s">
        <v>2308</v>
      </c>
      <c r="J80" s="37" t="s">
        <v>2309</v>
      </c>
      <c r="K80" s="37">
        <v>2020</v>
      </c>
      <c r="L80" s="37" t="s">
        <v>1160</v>
      </c>
      <c r="M80" s="37" t="s">
        <v>2310</v>
      </c>
      <c r="N80" s="37" t="s">
        <v>1154</v>
      </c>
      <c r="O80" s="37" t="s">
        <v>256</v>
      </c>
      <c r="P80" s="37" t="s">
        <v>255</v>
      </c>
      <c r="Q80" s="37" t="s">
        <v>256</v>
      </c>
      <c r="R80" s="37" t="s">
        <v>256</v>
      </c>
      <c r="S80" s="37" t="s">
        <v>118</v>
      </c>
      <c r="T80" s="37" t="s">
        <v>2209</v>
      </c>
      <c r="U80" s="37" t="s">
        <v>256</v>
      </c>
      <c r="V80" s="37" t="s">
        <v>256</v>
      </c>
      <c r="W80" s="37" t="s">
        <v>256</v>
      </c>
      <c r="X80" s="37" t="s">
        <v>256</v>
      </c>
      <c r="Y80" s="37" t="s">
        <v>256</v>
      </c>
      <c r="Z80" s="37" t="s">
        <v>256</v>
      </c>
      <c r="AA80" s="37" t="s">
        <v>256</v>
      </c>
      <c r="AB80" s="37" t="s">
        <v>256</v>
      </c>
      <c r="AC80" s="37" t="s">
        <v>256</v>
      </c>
      <c r="AD80" s="37" t="s">
        <v>255</v>
      </c>
      <c r="AE80" s="37" t="s">
        <v>256</v>
      </c>
      <c r="AF80" s="37" t="s">
        <v>256</v>
      </c>
      <c r="AG80" s="37" t="s">
        <v>256</v>
      </c>
      <c r="AH80" s="37" t="s">
        <v>256</v>
      </c>
      <c r="AI80" s="37" t="s">
        <v>2311</v>
      </c>
      <c r="AJ80" s="37" t="s">
        <v>2312</v>
      </c>
      <c r="AK80" s="37" t="s">
        <v>256</v>
      </c>
      <c r="AL80" s="64" t="s">
        <v>2012</v>
      </c>
    </row>
    <row r="81" spans="1:38" ht="63.75" x14ac:dyDescent="0.45">
      <c r="A81" s="59" t="s">
        <v>2474</v>
      </c>
      <c r="B81" s="60" t="s">
        <v>2475</v>
      </c>
      <c r="C81" s="61">
        <v>43987</v>
      </c>
      <c r="D81" s="63">
        <v>43988</v>
      </c>
      <c r="E81" s="55" t="s">
        <v>2476</v>
      </c>
      <c r="F81" s="128" t="str">
        <f>HYPERLINK(Table2[[#This Row],[URL-not hyperlinked]])</f>
        <v>https://doi.org/10.1002/ijgo.13255</v>
      </c>
      <c r="G81" s="35" t="s">
        <v>121</v>
      </c>
      <c r="H81" s="35" t="s">
        <v>122</v>
      </c>
      <c r="I81" s="35" t="s">
        <v>2477</v>
      </c>
      <c r="J81" s="37" t="s">
        <v>1156</v>
      </c>
      <c r="K81" s="37">
        <v>2020</v>
      </c>
      <c r="L81" s="37" t="s">
        <v>1160</v>
      </c>
      <c r="M81" s="37" t="s">
        <v>2478</v>
      </c>
      <c r="N81" s="37"/>
      <c r="O81" s="37" t="s">
        <v>255</v>
      </c>
      <c r="P81" s="37" t="s">
        <v>256</v>
      </c>
      <c r="Q81" s="37" t="s">
        <v>256</v>
      </c>
      <c r="R81" s="37" t="s">
        <v>256</v>
      </c>
      <c r="S81" s="37" t="s">
        <v>113</v>
      </c>
      <c r="T81" s="37" t="s">
        <v>256</v>
      </c>
      <c r="U81" s="37" t="s">
        <v>256</v>
      </c>
      <c r="V81" s="37" t="s">
        <v>256</v>
      </c>
      <c r="W81" s="37" t="s">
        <v>256</v>
      </c>
      <c r="X81" s="37" t="s">
        <v>256</v>
      </c>
      <c r="Y81" s="37" t="s">
        <v>256</v>
      </c>
      <c r="Z81" s="37" t="s">
        <v>256</v>
      </c>
      <c r="AA81" s="37" t="s">
        <v>256</v>
      </c>
      <c r="AB81" s="37" t="s">
        <v>256</v>
      </c>
      <c r="AC81" s="37" t="s">
        <v>256</v>
      </c>
      <c r="AD81" s="37" t="s">
        <v>256</v>
      </c>
      <c r="AE81" s="37" t="s">
        <v>256</v>
      </c>
      <c r="AF81" s="37" t="s">
        <v>256</v>
      </c>
      <c r="AG81" s="37" t="s">
        <v>256</v>
      </c>
      <c r="AH81" s="37" t="s">
        <v>256</v>
      </c>
      <c r="AI81" s="37" t="s">
        <v>256</v>
      </c>
      <c r="AJ81" s="37" t="s">
        <v>256</v>
      </c>
      <c r="AK81" s="37" t="s">
        <v>256</v>
      </c>
      <c r="AL81" s="64" t="s">
        <v>2012</v>
      </c>
    </row>
    <row r="82" spans="1:38" ht="89.25" x14ac:dyDescent="0.45">
      <c r="A82" s="62" t="s">
        <v>2331</v>
      </c>
      <c r="B82" s="57" t="s">
        <v>2332</v>
      </c>
      <c r="C82" s="63">
        <v>43986</v>
      </c>
      <c r="D82" s="63">
        <v>43988</v>
      </c>
      <c r="E82" s="55" t="s">
        <v>2333</v>
      </c>
      <c r="F82" s="128" t="str">
        <f>HYPERLINK(Table2[[#This Row],[URL-not hyperlinked]])</f>
        <v>https://www.tandfonline.com/doi/full/10.1080/14767058.2020.1771692</v>
      </c>
      <c r="G82" s="35" t="s">
        <v>114</v>
      </c>
      <c r="H82" s="35" t="s">
        <v>115</v>
      </c>
      <c r="I82" s="35" t="s">
        <v>2334</v>
      </c>
      <c r="J82" s="37" t="s">
        <v>2335</v>
      </c>
      <c r="K82" s="37">
        <v>2020</v>
      </c>
      <c r="L82" s="37" t="s">
        <v>1160</v>
      </c>
      <c r="M82" s="37" t="s">
        <v>2336</v>
      </c>
      <c r="N82" s="37" t="s">
        <v>1154</v>
      </c>
      <c r="O82" s="37" t="s">
        <v>255</v>
      </c>
      <c r="P82" s="37" t="s">
        <v>256</v>
      </c>
      <c r="Q82" s="37" t="s">
        <v>255</v>
      </c>
      <c r="R82" s="37" t="s">
        <v>256</v>
      </c>
      <c r="S82" s="37" t="s">
        <v>113</v>
      </c>
      <c r="T82" s="37" t="s">
        <v>2209</v>
      </c>
      <c r="U82" s="37" t="s">
        <v>255</v>
      </c>
      <c r="V82" s="37" t="s">
        <v>255</v>
      </c>
      <c r="W82" s="37" t="s">
        <v>255</v>
      </c>
      <c r="X82" s="37" t="s">
        <v>255</v>
      </c>
      <c r="Y82" s="37" t="s">
        <v>255</v>
      </c>
      <c r="Z82" s="37" t="s">
        <v>256</v>
      </c>
      <c r="AA82" s="37" t="s">
        <v>256</v>
      </c>
      <c r="AB82" s="37" t="s">
        <v>256</v>
      </c>
      <c r="AC82" s="37" t="s">
        <v>256</v>
      </c>
      <c r="AD82" s="37" t="s">
        <v>256</v>
      </c>
      <c r="AE82" s="37" t="s">
        <v>255</v>
      </c>
      <c r="AF82" s="37" t="s">
        <v>256</v>
      </c>
      <c r="AG82" s="37" t="s">
        <v>256</v>
      </c>
      <c r="AH82" s="37" t="s">
        <v>256</v>
      </c>
      <c r="AI82" s="37" t="s">
        <v>256</v>
      </c>
      <c r="AJ82" s="37" t="s">
        <v>256</v>
      </c>
      <c r="AK82" s="37" t="s">
        <v>256</v>
      </c>
      <c r="AL82" s="64" t="s">
        <v>2012</v>
      </c>
    </row>
    <row r="83" spans="1:38" ht="81" x14ac:dyDescent="0.45">
      <c r="A83" s="59" t="s">
        <v>2470</v>
      </c>
      <c r="B83" s="60" t="s">
        <v>2003</v>
      </c>
      <c r="C83" s="61">
        <v>43984</v>
      </c>
      <c r="D83" s="63">
        <v>43988</v>
      </c>
      <c r="E83" s="55" t="s">
        <v>2471</v>
      </c>
      <c r="F83" s="128" t="str">
        <f>HYPERLINK(Table2[[#This Row],[URL-not hyperlinked]])</f>
        <v>https://doi.org/10.1016/j.ijsu.2020.05.082</v>
      </c>
      <c r="G83" s="35" t="s">
        <v>184</v>
      </c>
      <c r="H83" s="35" t="s">
        <v>122</v>
      </c>
      <c r="I83" s="35" t="s">
        <v>2472</v>
      </c>
      <c r="J83" s="37" t="s">
        <v>2271</v>
      </c>
      <c r="K83" s="37">
        <v>2020</v>
      </c>
      <c r="L83" s="37" t="s">
        <v>1160</v>
      </c>
      <c r="M83" s="37" t="s">
        <v>2473</v>
      </c>
      <c r="N83" s="37"/>
      <c r="O83" s="37" t="s">
        <v>255</v>
      </c>
      <c r="P83" s="37" t="s">
        <v>256</v>
      </c>
      <c r="Q83" s="37" t="s">
        <v>256</v>
      </c>
      <c r="R83" s="37" t="s">
        <v>255</v>
      </c>
      <c r="S83" s="37" t="s">
        <v>118</v>
      </c>
      <c r="T83" s="37" t="s">
        <v>256</v>
      </c>
      <c r="U83" s="37" t="s">
        <v>256</v>
      </c>
      <c r="V83" s="37" t="s">
        <v>256</v>
      </c>
      <c r="W83" s="37" t="s">
        <v>256</v>
      </c>
      <c r="X83" s="37" t="s">
        <v>256</v>
      </c>
      <c r="Y83" s="37" t="s">
        <v>256</v>
      </c>
      <c r="Z83" s="37" t="s">
        <v>256</v>
      </c>
      <c r="AA83" s="37" t="s">
        <v>256</v>
      </c>
      <c r="AB83" s="37" t="s">
        <v>256</v>
      </c>
      <c r="AC83" s="37" t="s">
        <v>256</v>
      </c>
      <c r="AD83" s="37" t="s">
        <v>256</v>
      </c>
      <c r="AE83" s="37" t="s">
        <v>256</v>
      </c>
      <c r="AF83" s="37" t="s">
        <v>256</v>
      </c>
      <c r="AG83" s="37" t="s">
        <v>256</v>
      </c>
      <c r="AH83" s="37" t="s">
        <v>256</v>
      </c>
      <c r="AI83" s="37" t="s">
        <v>256</v>
      </c>
      <c r="AJ83" s="37" t="s">
        <v>256</v>
      </c>
      <c r="AK83" s="37" t="s">
        <v>256</v>
      </c>
      <c r="AL83" s="64" t="s">
        <v>2012</v>
      </c>
    </row>
    <row r="84" spans="1:38" ht="67.5" x14ac:dyDescent="0.45">
      <c r="A84" s="59" t="s">
        <v>2501</v>
      </c>
      <c r="B84" s="60" t="s">
        <v>2003</v>
      </c>
      <c r="C84" s="61">
        <v>43983</v>
      </c>
      <c r="D84" s="61">
        <v>43988</v>
      </c>
      <c r="E84" s="55" t="s">
        <v>2502</v>
      </c>
      <c r="F84" s="128" t="str">
        <f>HYPERLINK(Table2[[#This Row],[URL-not hyperlinked]])</f>
        <v>https://doi.org/10.1136/bmjgh-2020-002754</v>
      </c>
      <c r="G84" s="35" t="s">
        <v>114</v>
      </c>
      <c r="H84" s="35" t="s">
        <v>122</v>
      </c>
      <c r="I84" s="35" t="s">
        <v>2503</v>
      </c>
      <c r="J84" s="37" t="s">
        <v>1509</v>
      </c>
      <c r="K84" s="37">
        <v>2020</v>
      </c>
      <c r="L84" s="37" t="s">
        <v>1160</v>
      </c>
      <c r="M84" s="37" t="s">
        <v>2504</v>
      </c>
      <c r="N84" s="37"/>
      <c r="O84" s="37" t="s">
        <v>255</v>
      </c>
      <c r="P84" s="37" t="s">
        <v>256</v>
      </c>
      <c r="Q84" s="37" t="s">
        <v>256</v>
      </c>
      <c r="R84" s="37" t="s">
        <v>255</v>
      </c>
      <c r="S84" s="37" t="s">
        <v>39</v>
      </c>
      <c r="T84" s="37" t="s">
        <v>256</v>
      </c>
      <c r="U84" s="37" t="s">
        <v>256</v>
      </c>
      <c r="V84" s="37" t="s">
        <v>256</v>
      </c>
      <c r="W84" s="37" t="s">
        <v>256</v>
      </c>
      <c r="X84" s="37" t="s">
        <v>256</v>
      </c>
      <c r="Y84" s="37" t="s">
        <v>256</v>
      </c>
      <c r="Z84" s="37" t="s">
        <v>256</v>
      </c>
      <c r="AA84" s="37" t="s">
        <v>256</v>
      </c>
      <c r="AB84" s="37" t="s">
        <v>256</v>
      </c>
      <c r="AC84" s="37" t="s">
        <v>256</v>
      </c>
      <c r="AD84" s="37" t="s">
        <v>256</v>
      </c>
      <c r="AE84" s="37" t="s">
        <v>256</v>
      </c>
      <c r="AF84" s="37" t="s">
        <v>256</v>
      </c>
      <c r="AG84" s="37" t="s">
        <v>256</v>
      </c>
      <c r="AH84" s="37" t="s">
        <v>256</v>
      </c>
      <c r="AI84" s="37" t="s">
        <v>256</v>
      </c>
      <c r="AJ84" s="37" t="s">
        <v>256</v>
      </c>
      <c r="AK84" s="37" t="s">
        <v>256</v>
      </c>
      <c r="AL84" s="64" t="s">
        <v>2012</v>
      </c>
    </row>
    <row r="85" spans="1:38" ht="40.5" x14ac:dyDescent="0.35">
      <c r="A85" s="62" t="s">
        <v>2491</v>
      </c>
      <c r="B85" s="57" t="s">
        <v>2003</v>
      </c>
      <c r="C85" s="63">
        <v>43987</v>
      </c>
      <c r="D85" s="63">
        <v>43988</v>
      </c>
      <c r="E85" s="124" t="s">
        <v>2492</v>
      </c>
      <c r="F85" s="128" t="str">
        <f>HYPERLINK(Table2[[#This Row],[URL-not hyperlinked]])</f>
        <v>https://doi.org/10.1080/14767058.2020.1775810</v>
      </c>
      <c r="G85" s="35" t="s">
        <v>199</v>
      </c>
      <c r="H85" s="35" t="s">
        <v>122</v>
      </c>
      <c r="I85" s="35" t="s">
        <v>2493</v>
      </c>
      <c r="J85" s="37" t="s">
        <v>2335</v>
      </c>
      <c r="K85" s="37">
        <v>2020</v>
      </c>
      <c r="L85" s="37" t="s">
        <v>1160</v>
      </c>
      <c r="M85" s="37" t="s">
        <v>2494</v>
      </c>
      <c r="N85" s="37"/>
      <c r="O85" s="37" t="s">
        <v>255</v>
      </c>
      <c r="P85" s="37" t="s">
        <v>256</v>
      </c>
      <c r="Q85" s="37" t="s">
        <v>256</v>
      </c>
      <c r="R85" s="37" t="s">
        <v>255</v>
      </c>
      <c r="S85" s="37" t="s">
        <v>118</v>
      </c>
      <c r="T85" s="37" t="s">
        <v>256</v>
      </c>
      <c r="U85" s="37" t="s">
        <v>256</v>
      </c>
      <c r="V85" s="37" t="s">
        <v>256</v>
      </c>
      <c r="W85" s="37" t="s">
        <v>256</v>
      </c>
      <c r="X85" s="37" t="s">
        <v>256</v>
      </c>
      <c r="Y85" s="37" t="s">
        <v>256</v>
      </c>
      <c r="Z85" s="37" t="s">
        <v>256</v>
      </c>
      <c r="AA85" s="37" t="s">
        <v>256</v>
      </c>
      <c r="AB85" s="37" t="s">
        <v>256</v>
      </c>
      <c r="AC85" s="37" t="s">
        <v>256</v>
      </c>
      <c r="AD85" s="37" t="s">
        <v>256</v>
      </c>
      <c r="AE85" s="37" t="s">
        <v>256</v>
      </c>
      <c r="AF85" s="37" t="s">
        <v>256</v>
      </c>
      <c r="AG85" s="37" t="s">
        <v>256</v>
      </c>
      <c r="AH85" s="37" t="s">
        <v>256</v>
      </c>
      <c r="AI85" s="37" t="s">
        <v>256</v>
      </c>
      <c r="AJ85" s="37" t="s">
        <v>256</v>
      </c>
      <c r="AK85" s="37" t="s">
        <v>256</v>
      </c>
      <c r="AL85" s="64" t="s">
        <v>2012</v>
      </c>
    </row>
    <row r="86" spans="1:38" ht="54" x14ac:dyDescent="0.45">
      <c r="A86" s="62" t="s">
        <v>2326</v>
      </c>
      <c r="B86" s="57" t="s">
        <v>1616</v>
      </c>
      <c r="C86" s="63">
        <v>43981</v>
      </c>
      <c r="D86" s="63">
        <v>43988</v>
      </c>
      <c r="E86" s="55" t="s">
        <v>2327</v>
      </c>
      <c r="F86" s="128" t="str">
        <f>HYPERLINK(Table2[[#This Row],[URL-not hyperlinked]])</f>
        <v>https://www.ncbi.nlm.nih.gov/pmc/articles/PMC7260517/</v>
      </c>
      <c r="G86" s="35" t="s">
        <v>121</v>
      </c>
      <c r="H86" s="35" t="s">
        <v>122</v>
      </c>
      <c r="I86" s="35" t="s">
        <v>2328</v>
      </c>
      <c r="J86" s="37" t="s">
        <v>2329</v>
      </c>
      <c r="K86" s="37">
        <v>2020</v>
      </c>
      <c r="L86" s="37" t="s">
        <v>1160</v>
      </c>
      <c r="M86" s="37" t="s">
        <v>2330</v>
      </c>
      <c r="N86" s="37" t="s">
        <v>1154</v>
      </c>
      <c r="O86" s="37" t="s">
        <v>256</v>
      </c>
      <c r="P86" s="37" t="s">
        <v>256</v>
      </c>
      <c r="Q86" s="37" t="s">
        <v>256</v>
      </c>
      <c r="R86" s="37" t="s">
        <v>255</v>
      </c>
      <c r="S86" s="37" t="s">
        <v>113</v>
      </c>
      <c r="T86" s="37" t="s">
        <v>2209</v>
      </c>
      <c r="U86" s="37" t="s">
        <v>256</v>
      </c>
      <c r="V86" s="37" t="s">
        <v>256</v>
      </c>
      <c r="W86" s="37" t="s">
        <v>256</v>
      </c>
      <c r="X86" s="37" t="s">
        <v>256</v>
      </c>
      <c r="Y86" s="37" t="s">
        <v>256</v>
      </c>
      <c r="Z86" s="37" t="s">
        <v>256</v>
      </c>
      <c r="AA86" s="37" t="s">
        <v>256</v>
      </c>
      <c r="AB86" s="37" t="s">
        <v>256</v>
      </c>
      <c r="AC86" s="37" t="s">
        <v>256</v>
      </c>
      <c r="AD86" s="37" t="s">
        <v>256</v>
      </c>
      <c r="AE86" s="37" t="s">
        <v>256</v>
      </c>
      <c r="AF86" s="37" t="s">
        <v>256</v>
      </c>
      <c r="AG86" s="37" t="s">
        <v>256</v>
      </c>
      <c r="AH86" s="37" t="s">
        <v>255</v>
      </c>
      <c r="AI86" s="37" t="s">
        <v>256</v>
      </c>
      <c r="AJ86" s="37" t="s">
        <v>256</v>
      </c>
      <c r="AK86" s="37" t="s">
        <v>256</v>
      </c>
      <c r="AL86" s="64" t="s">
        <v>2012</v>
      </c>
    </row>
    <row r="87" spans="1:38" ht="127.5" x14ac:dyDescent="0.45">
      <c r="A87" s="62" t="s">
        <v>2485</v>
      </c>
      <c r="B87" s="57" t="s">
        <v>2486</v>
      </c>
      <c r="C87" s="63">
        <v>43987</v>
      </c>
      <c r="D87" s="63">
        <v>43988</v>
      </c>
      <c r="E87" s="55" t="s">
        <v>2487</v>
      </c>
      <c r="F87" s="128" t="str">
        <f>HYPERLINK(Table2[[#This Row],[URL-not hyperlinked]])</f>
        <v>https://doi.org/10.1111/febs.15442</v>
      </c>
      <c r="G87" s="35" t="s">
        <v>121</v>
      </c>
      <c r="H87" s="35" t="s">
        <v>115</v>
      </c>
      <c r="I87" s="35" t="s">
        <v>2488</v>
      </c>
      <c r="J87" s="37" t="s">
        <v>2489</v>
      </c>
      <c r="K87" s="37">
        <v>2020</v>
      </c>
      <c r="L87" s="37" t="s">
        <v>1160</v>
      </c>
      <c r="M87" s="37" t="s">
        <v>2490</v>
      </c>
      <c r="N87" s="37"/>
      <c r="O87" s="37" t="s">
        <v>256</v>
      </c>
      <c r="P87" s="37" t="s">
        <v>255</v>
      </c>
      <c r="Q87" s="37" t="s">
        <v>256</v>
      </c>
      <c r="R87" s="37" t="s">
        <v>256</v>
      </c>
      <c r="S87" s="37" t="s">
        <v>113</v>
      </c>
      <c r="T87" s="37" t="s">
        <v>256</v>
      </c>
      <c r="U87" s="37" t="s">
        <v>256</v>
      </c>
      <c r="V87" s="37" t="s">
        <v>256</v>
      </c>
      <c r="W87" s="37" t="s">
        <v>256</v>
      </c>
      <c r="X87" s="37" t="s">
        <v>256</v>
      </c>
      <c r="Y87" s="37" t="s">
        <v>256</v>
      </c>
      <c r="Z87" s="37" t="s">
        <v>256</v>
      </c>
      <c r="AA87" s="37" t="s">
        <v>256</v>
      </c>
      <c r="AB87" s="37" t="s">
        <v>256</v>
      </c>
      <c r="AC87" s="37" t="s">
        <v>256</v>
      </c>
      <c r="AD87" s="37" t="s">
        <v>256</v>
      </c>
      <c r="AE87" s="37" t="s">
        <v>256</v>
      </c>
      <c r="AF87" s="37" t="s">
        <v>256</v>
      </c>
      <c r="AG87" s="37" t="s">
        <v>256</v>
      </c>
      <c r="AH87" s="37" t="s">
        <v>256</v>
      </c>
      <c r="AI87" s="37" t="s">
        <v>256</v>
      </c>
      <c r="AJ87" s="37" t="s">
        <v>256</v>
      </c>
      <c r="AK87" s="37" t="s">
        <v>256</v>
      </c>
      <c r="AL87" s="64" t="s">
        <v>2012</v>
      </c>
    </row>
    <row r="88" spans="1:38" ht="81" x14ac:dyDescent="0.45">
      <c r="A88" s="59" t="s">
        <v>2300</v>
      </c>
      <c r="B88" s="60" t="s">
        <v>1616</v>
      </c>
      <c r="C88" s="61">
        <v>43984</v>
      </c>
      <c r="D88" s="61">
        <v>43988</v>
      </c>
      <c r="E88" s="55" t="s">
        <v>2301</v>
      </c>
      <c r="F88" s="128" t="str">
        <f>HYPERLINK(Table2[[#This Row],[URL-not hyperlinked]])</f>
        <v>https://www.thelancet.com/journals/laninf/article/PIIS1473-3099(20)30446-1/fulltext</v>
      </c>
      <c r="G88" s="35" t="s">
        <v>121</v>
      </c>
      <c r="H88" s="35" t="s">
        <v>122</v>
      </c>
      <c r="I88" s="35" t="s">
        <v>2302</v>
      </c>
      <c r="J88" s="37" t="s">
        <v>2303</v>
      </c>
      <c r="K88" s="37">
        <v>2020</v>
      </c>
      <c r="L88" s="37" t="s">
        <v>1160</v>
      </c>
      <c r="M88" s="37" t="s">
        <v>2304</v>
      </c>
      <c r="N88" s="37" t="s">
        <v>1154</v>
      </c>
      <c r="O88" s="37" t="s">
        <v>255</v>
      </c>
      <c r="P88" s="37" t="s">
        <v>256</v>
      </c>
      <c r="Q88" s="37" t="s">
        <v>256</v>
      </c>
      <c r="R88" s="37" t="s">
        <v>256</v>
      </c>
      <c r="S88" s="37" t="s">
        <v>113</v>
      </c>
      <c r="T88" s="37" t="s">
        <v>2209</v>
      </c>
      <c r="U88" s="37" t="s">
        <v>255</v>
      </c>
      <c r="V88" s="37" t="s">
        <v>255</v>
      </c>
      <c r="W88" s="37" t="s">
        <v>255</v>
      </c>
      <c r="X88" s="37" t="s">
        <v>255</v>
      </c>
      <c r="Y88" s="37" t="s">
        <v>255</v>
      </c>
      <c r="Z88" s="37" t="s">
        <v>256</v>
      </c>
      <c r="AA88" s="37" t="s">
        <v>256</v>
      </c>
      <c r="AB88" s="37" t="s">
        <v>256</v>
      </c>
      <c r="AC88" s="37" t="s">
        <v>256</v>
      </c>
      <c r="AD88" s="37" t="s">
        <v>256</v>
      </c>
      <c r="AE88" s="37" t="s">
        <v>256</v>
      </c>
      <c r="AF88" s="37" t="s">
        <v>256</v>
      </c>
      <c r="AG88" s="37" t="s">
        <v>256</v>
      </c>
      <c r="AH88" s="37" t="s">
        <v>256</v>
      </c>
      <c r="AI88" s="37" t="s">
        <v>256</v>
      </c>
      <c r="AJ88" s="37" t="s">
        <v>256</v>
      </c>
      <c r="AK88" s="37" t="s">
        <v>256</v>
      </c>
      <c r="AL88" s="64" t="s">
        <v>2012</v>
      </c>
    </row>
    <row r="89" spans="1:38" ht="140.25" x14ac:dyDescent="0.45">
      <c r="A89" s="59" t="s">
        <v>2479</v>
      </c>
      <c r="B89" s="60" t="s">
        <v>2480</v>
      </c>
      <c r="C89" s="61">
        <v>43983</v>
      </c>
      <c r="D89" s="63">
        <v>43988</v>
      </c>
      <c r="E89" s="55" t="s">
        <v>2481</v>
      </c>
      <c r="F89" s="128" t="str">
        <f>HYPERLINK(Table2[[#This Row],[URL-not hyperlinked]])</f>
        <v>https://doi.org/10.1097/jcma.0000000000000323</v>
      </c>
      <c r="G89" s="35" t="s">
        <v>114</v>
      </c>
      <c r="H89" s="35" t="s">
        <v>115</v>
      </c>
      <c r="I89" s="35" t="s">
        <v>2482</v>
      </c>
      <c r="J89" s="37" t="s">
        <v>2483</v>
      </c>
      <c r="K89" s="37">
        <v>2020</v>
      </c>
      <c r="L89" s="37" t="s">
        <v>1160</v>
      </c>
      <c r="M89" s="37" t="s">
        <v>2484</v>
      </c>
      <c r="N89" s="37"/>
      <c r="O89" s="37" t="s">
        <v>255</v>
      </c>
      <c r="P89" s="37" t="s">
        <v>255</v>
      </c>
      <c r="Q89" s="37" t="s">
        <v>255</v>
      </c>
      <c r="R89" s="37" t="s">
        <v>256</v>
      </c>
      <c r="S89" s="37" t="s">
        <v>113</v>
      </c>
      <c r="T89" s="37" t="s">
        <v>256</v>
      </c>
      <c r="U89" s="37" t="s">
        <v>256</v>
      </c>
      <c r="V89" s="37" t="s">
        <v>256</v>
      </c>
      <c r="W89" s="37" t="s">
        <v>256</v>
      </c>
      <c r="X89" s="37" t="s">
        <v>256</v>
      </c>
      <c r="Y89" s="37" t="s">
        <v>256</v>
      </c>
      <c r="Z89" s="37" t="s">
        <v>256</v>
      </c>
      <c r="AA89" s="37" t="s">
        <v>256</v>
      </c>
      <c r="AB89" s="37" t="s">
        <v>256</v>
      </c>
      <c r="AC89" s="37" t="s">
        <v>256</v>
      </c>
      <c r="AD89" s="37" t="s">
        <v>256</v>
      </c>
      <c r="AE89" s="37" t="s">
        <v>256</v>
      </c>
      <c r="AF89" s="37" t="s">
        <v>256</v>
      </c>
      <c r="AG89" s="37" t="s">
        <v>256</v>
      </c>
      <c r="AH89" s="37" t="s">
        <v>256</v>
      </c>
      <c r="AI89" s="37" t="s">
        <v>256</v>
      </c>
      <c r="AJ89" s="37" t="s">
        <v>256</v>
      </c>
      <c r="AK89" s="37" t="s">
        <v>256</v>
      </c>
      <c r="AL89" s="64" t="s">
        <v>2012</v>
      </c>
    </row>
    <row r="90" spans="1:38" ht="51" x14ac:dyDescent="0.45">
      <c r="A90" s="59" t="s">
        <v>2320</v>
      </c>
      <c r="B90" s="60" t="s">
        <v>2321</v>
      </c>
      <c r="C90" s="61">
        <v>43986</v>
      </c>
      <c r="D90" s="63">
        <v>43988</v>
      </c>
      <c r="E90" s="55" t="s">
        <v>2322</v>
      </c>
      <c r="F90" s="128" t="str">
        <f>HYPERLINK(Table2[[#This Row],[URL-not hyperlinked]])</f>
        <v>https://www.nature.com/articles/s41584-020-0448-7</v>
      </c>
      <c r="G90" s="35" t="s">
        <v>121</v>
      </c>
      <c r="H90" s="35" t="s">
        <v>122</v>
      </c>
      <c r="I90" s="35" t="s">
        <v>2323</v>
      </c>
      <c r="J90" s="37" t="s">
        <v>2324</v>
      </c>
      <c r="K90" s="37">
        <v>2020</v>
      </c>
      <c r="L90" s="37" t="s">
        <v>1160</v>
      </c>
      <c r="M90" s="37" t="s">
        <v>2325</v>
      </c>
      <c r="N90" s="37" t="s">
        <v>1154</v>
      </c>
      <c r="O90" s="37" t="s">
        <v>256</v>
      </c>
      <c r="P90" s="37" t="s">
        <v>255</v>
      </c>
      <c r="Q90" s="37" t="s">
        <v>256</v>
      </c>
      <c r="R90" s="37" t="s">
        <v>256</v>
      </c>
      <c r="S90" s="37" t="s">
        <v>113</v>
      </c>
      <c r="T90" s="37" t="s">
        <v>2209</v>
      </c>
      <c r="U90" s="37" t="s">
        <v>256</v>
      </c>
      <c r="V90" s="37" t="s">
        <v>256</v>
      </c>
      <c r="W90" s="37" t="s">
        <v>256</v>
      </c>
      <c r="X90" s="37" t="s">
        <v>256</v>
      </c>
      <c r="Y90" s="37" t="s">
        <v>256</v>
      </c>
      <c r="Z90" s="37" t="s">
        <v>256</v>
      </c>
      <c r="AA90" s="37" t="s">
        <v>255</v>
      </c>
      <c r="AB90" s="37" t="s">
        <v>256</v>
      </c>
      <c r="AC90" s="37" t="s">
        <v>256</v>
      </c>
      <c r="AD90" s="37" t="s">
        <v>256</v>
      </c>
      <c r="AE90" s="37" t="s">
        <v>256</v>
      </c>
      <c r="AF90" s="37" t="s">
        <v>256</v>
      </c>
      <c r="AG90" s="37" t="s">
        <v>256</v>
      </c>
      <c r="AH90" s="37" t="s">
        <v>256</v>
      </c>
      <c r="AI90" s="37" t="s">
        <v>256</v>
      </c>
      <c r="AJ90" s="37" t="s">
        <v>256</v>
      </c>
      <c r="AK90" s="37"/>
      <c r="AL90" s="64" t="s">
        <v>2012</v>
      </c>
    </row>
    <row r="91" spans="1:38" ht="331.5" x14ac:dyDescent="0.45">
      <c r="A91" s="62" t="s">
        <v>2284</v>
      </c>
      <c r="B91" s="57" t="s">
        <v>2285</v>
      </c>
      <c r="C91" s="63">
        <v>43985</v>
      </c>
      <c r="D91" s="63">
        <v>43989</v>
      </c>
      <c r="E91" s="55" t="s">
        <v>2286</v>
      </c>
      <c r="F91" s="128" t="str">
        <f>HYPERLINK(Table2[[#This Row],[URL-not hyperlinked]])</f>
        <v>https://www.sciencedirect.com/science/article/pii/S0890856720303373</v>
      </c>
      <c r="G91" s="35" t="s">
        <v>114</v>
      </c>
      <c r="H91" s="35" t="s">
        <v>115</v>
      </c>
      <c r="I91" s="35" t="s">
        <v>2287</v>
      </c>
      <c r="J91" s="37" t="s">
        <v>2288</v>
      </c>
      <c r="K91" s="37">
        <v>2020</v>
      </c>
      <c r="L91" s="37" t="s">
        <v>1160</v>
      </c>
      <c r="M91" s="37" t="s">
        <v>2289</v>
      </c>
      <c r="N91" s="37" t="s">
        <v>1154</v>
      </c>
      <c r="O91" s="37" t="s">
        <v>256</v>
      </c>
      <c r="P91" s="37" t="s">
        <v>255</v>
      </c>
      <c r="Q91" s="37" t="s">
        <v>256</v>
      </c>
      <c r="R91" s="37" t="s">
        <v>256</v>
      </c>
      <c r="S91" s="37" t="s">
        <v>113</v>
      </c>
      <c r="T91" s="37" t="s">
        <v>2646</v>
      </c>
      <c r="U91" s="37" t="s">
        <v>256</v>
      </c>
      <c r="V91" s="37" t="s">
        <v>256</v>
      </c>
      <c r="W91" s="37" t="s">
        <v>256</v>
      </c>
      <c r="X91" s="37" t="s">
        <v>256</v>
      </c>
      <c r="Y91" s="37" t="s">
        <v>256</v>
      </c>
      <c r="Z91" s="37" t="s">
        <v>256</v>
      </c>
      <c r="AA91" s="37" t="s">
        <v>256</v>
      </c>
      <c r="AB91" s="37" t="s">
        <v>256</v>
      </c>
      <c r="AC91" s="37" t="s">
        <v>256</v>
      </c>
      <c r="AD91" s="37" t="s">
        <v>256</v>
      </c>
      <c r="AE91" s="37" t="s">
        <v>256</v>
      </c>
      <c r="AF91" s="37" t="s">
        <v>256</v>
      </c>
      <c r="AG91" s="37" t="s">
        <v>256</v>
      </c>
      <c r="AH91" s="37" t="s">
        <v>256</v>
      </c>
      <c r="AI91" s="37" t="s">
        <v>256</v>
      </c>
      <c r="AJ91" s="37" t="s">
        <v>256</v>
      </c>
      <c r="AK91" s="37" t="s">
        <v>256</v>
      </c>
      <c r="AL91" s="64" t="s">
        <v>2012</v>
      </c>
    </row>
    <row r="92" spans="1:38" ht="165.75" x14ac:dyDescent="0.45">
      <c r="A92" s="59" t="s">
        <v>2295</v>
      </c>
      <c r="B92" s="60" t="s">
        <v>2296</v>
      </c>
      <c r="C92" s="61">
        <v>43987</v>
      </c>
      <c r="D92" s="61">
        <v>43989</v>
      </c>
      <c r="E92" s="55" t="s">
        <v>2297</v>
      </c>
      <c r="F92" s="128" t="str">
        <f>HYPERLINK(Table2[[#This Row],[URL-not hyperlinked]])</f>
        <v>https://www.ncbi.nlm.nih.gov/pmc/articles/PMC7274567/</v>
      </c>
      <c r="G92" s="35" t="s">
        <v>185</v>
      </c>
      <c r="H92" s="35" t="s">
        <v>117</v>
      </c>
      <c r="I92" s="35" t="s">
        <v>2298</v>
      </c>
      <c r="J92" s="37" t="s">
        <v>2022</v>
      </c>
      <c r="K92" s="37">
        <v>2020</v>
      </c>
      <c r="L92" s="37" t="s">
        <v>1160</v>
      </c>
      <c r="M92" s="37" t="s">
        <v>2299</v>
      </c>
      <c r="N92" s="37" t="s">
        <v>1154</v>
      </c>
      <c r="O92" s="37" t="s">
        <v>255</v>
      </c>
      <c r="P92" s="37" t="s">
        <v>256</v>
      </c>
      <c r="Q92" s="37" t="s">
        <v>256</v>
      </c>
      <c r="R92" s="37" t="s">
        <v>256</v>
      </c>
      <c r="S92" s="37" t="s">
        <v>118</v>
      </c>
      <c r="T92" s="37">
        <v>3</v>
      </c>
      <c r="U92" s="37" t="s">
        <v>255</v>
      </c>
      <c r="V92" s="37" t="s">
        <v>255</v>
      </c>
      <c r="W92" s="37" t="s">
        <v>255</v>
      </c>
      <c r="X92" s="37" t="s">
        <v>255</v>
      </c>
      <c r="Y92" s="37" t="s">
        <v>255</v>
      </c>
      <c r="Z92" s="37" t="s">
        <v>256</v>
      </c>
      <c r="AA92" s="37" t="s">
        <v>256</v>
      </c>
      <c r="AB92" s="37" t="s">
        <v>256</v>
      </c>
      <c r="AC92" s="37" t="s">
        <v>256</v>
      </c>
      <c r="AD92" s="37" t="s">
        <v>256</v>
      </c>
      <c r="AE92" s="37" t="s">
        <v>256</v>
      </c>
      <c r="AF92" s="37" t="s">
        <v>256</v>
      </c>
      <c r="AG92" s="37" t="s">
        <v>256</v>
      </c>
      <c r="AH92" s="37" t="s">
        <v>256</v>
      </c>
      <c r="AI92" s="37" t="s">
        <v>256</v>
      </c>
      <c r="AJ92" s="37" t="s">
        <v>256</v>
      </c>
      <c r="AK92" s="37" t="s">
        <v>256</v>
      </c>
      <c r="AL92" s="64" t="s">
        <v>2012</v>
      </c>
    </row>
    <row r="93" spans="1:38" ht="81" x14ac:dyDescent="0.45">
      <c r="A93" s="59" t="s">
        <v>2459</v>
      </c>
      <c r="B93" s="60" t="s">
        <v>2003</v>
      </c>
      <c r="C93" s="61">
        <v>43985</v>
      </c>
      <c r="D93" s="63">
        <v>43989</v>
      </c>
      <c r="E93" s="55" t="s">
        <v>2460</v>
      </c>
      <c r="F93" s="128" t="str">
        <f>HYPERLINK(Table2[[#This Row],[URL-not hyperlinked]])</f>
        <v>https://doi.org/10.1016/j.jinf.2020.05.076</v>
      </c>
      <c r="G93" s="35" t="s">
        <v>121</v>
      </c>
      <c r="H93" s="35" t="s">
        <v>122</v>
      </c>
      <c r="I93" s="35" t="s">
        <v>2461</v>
      </c>
      <c r="J93" s="37" t="s">
        <v>2462</v>
      </c>
      <c r="K93" s="37">
        <v>2020</v>
      </c>
      <c r="L93" s="37" t="s">
        <v>1160</v>
      </c>
      <c r="M93" s="37" t="s">
        <v>2463</v>
      </c>
      <c r="N93" s="37"/>
      <c r="O93" s="37" t="s">
        <v>255</v>
      </c>
      <c r="P93" s="37" t="s">
        <v>256</v>
      </c>
      <c r="Q93" s="37" t="s">
        <v>256</v>
      </c>
      <c r="R93" s="37" t="s">
        <v>256</v>
      </c>
      <c r="S93" s="37" t="s">
        <v>113</v>
      </c>
      <c r="T93" s="37" t="s">
        <v>256</v>
      </c>
      <c r="U93" s="37" t="s">
        <v>256</v>
      </c>
      <c r="V93" s="37" t="s">
        <v>256</v>
      </c>
      <c r="W93" s="37" t="s">
        <v>256</v>
      </c>
      <c r="X93" s="37" t="s">
        <v>256</v>
      </c>
      <c r="Y93" s="37" t="s">
        <v>256</v>
      </c>
      <c r="Z93" s="37" t="s">
        <v>256</v>
      </c>
      <c r="AA93" s="37" t="s">
        <v>256</v>
      </c>
      <c r="AB93" s="37" t="s">
        <v>256</v>
      </c>
      <c r="AC93" s="37" t="s">
        <v>256</v>
      </c>
      <c r="AD93" s="37" t="s">
        <v>256</v>
      </c>
      <c r="AE93" s="37" t="s">
        <v>256</v>
      </c>
      <c r="AF93" s="37" t="s">
        <v>256</v>
      </c>
      <c r="AG93" s="37" t="s">
        <v>256</v>
      </c>
      <c r="AH93" s="37" t="s">
        <v>256</v>
      </c>
      <c r="AI93" s="37" t="s">
        <v>256</v>
      </c>
      <c r="AJ93" s="37" t="s">
        <v>256</v>
      </c>
      <c r="AK93" s="37" t="s">
        <v>256</v>
      </c>
      <c r="AL93" s="64" t="s">
        <v>2012</v>
      </c>
    </row>
    <row r="94" spans="1:38" ht="63.75" x14ac:dyDescent="0.45">
      <c r="A94" s="59" t="s">
        <v>2278</v>
      </c>
      <c r="B94" s="60" t="s">
        <v>2279</v>
      </c>
      <c r="C94" s="61">
        <v>43974</v>
      </c>
      <c r="D94" s="61">
        <v>43989</v>
      </c>
      <c r="E94" s="35" t="s">
        <v>2280</v>
      </c>
      <c r="F94" s="128" t="str">
        <f>HYPERLINK(Table2[[#This Row],[URL-not hyperlinked]])</f>
        <v>https://pubmed.ncbi.nlm.nih.gov/32505066/</v>
      </c>
      <c r="G94" s="35" t="s">
        <v>121</v>
      </c>
      <c r="H94" s="35" t="s">
        <v>122</v>
      </c>
      <c r="I94" s="35" t="s">
        <v>2281</v>
      </c>
      <c r="J94" s="37" t="s">
        <v>2282</v>
      </c>
      <c r="K94" s="37">
        <v>2020</v>
      </c>
      <c r="L94" s="37" t="s">
        <v>1160</v>
      </c>
      <c r="M94" s="37" t="s">
        <v>2283</v>
      </c>
      <c r="N94" s="37" t="s">
        <v>1154</v>
      </c>
      <c r="O94" s="37" t="s">
        <v>256</v>
      </c>
      <c r="P94" s="37" t="s">
        <v>255</v>
      </c>
      <c r="Q94" s="37" t="s">
        <v>256</v>
      </c>
      <c r="R94" s="37" t="s">
        <v>256</v>
      </c>
      <c r="S94" s="37" t="s">
        <v>113</v>
      </c>
      <c r="T94" s="37" t="s">
        <v>2209</v>
      </c>
      <c r="U94" s="37" t="s">
        <v>256</v>
      </c>
      <c r="V94" s="37" t="s">
        <v>256</v>
      </c>
      <c r="W94" s="37" t="s">
        <v>256</v>
      </c>
      <c r="X94" s="37" t="s">
        <v>256</v>
      </c>
      <c r="Y94" s="37" t="s">
        <v>256</v>
      </c>
      <c r="Z94" s="37" t="s">
        <v>256</v>
      </c>
      <c r="AA94" s="37" t="s">
        <v>255</v>
      </c>
      <c r="AB94" s="37" t="s">
        <v>256</v>
      </c>
      <c r="AC94" s="37" t="s">
        <v>255</v>
      </c>
      <c r="AD94" s="37" t="s">
        <v>256</v>
      </c>
      <c r="AE94" s="37" t="s">
        <v>256</v>
      </c>
      <c r="AF94" s="37" t="s">
        <v>256</v>
      </c>
      <c r="AG94" s="37" t="s">
        <v>256</v>
      </c>
      <c r="AH94" s="37" t="s">
        <v>256</v>
      </c>
      <c r="AI94" s="37" t="s">
        <v>256</v>
      </c>
      <c r="AJ94" s="37" t="s">
        <v>256</v>
      </c>
      <c r="AK94" s="37" t="s">
        <v>256</v>
      </c>
      <c r="AL94" s="64" t="s">
        <v>2012</v>
      </c>
    </row>
    <row r="95" spans="1:38" ht="63.75" x14ac:dyDescent="0.45">
      <c r="A95" s="59" t="s">
        <v>2464</v>
      </c>
      <c r="B95" s="60" t="s">
        <v>2465</v>
      </c>
      <c r="C95" s="61">
        <v>43987</v>
      </c>
      <c r="D95" s="63">
        <v>43989</v>
      </c>
      <c r="E95" s="55" t="s">
        <v>2466</v>
      </c>
      <c r="F95" s="128" t="str">
        <f>HYPERLINK(Table2[[#This Row],[URL-not hyperlinked]])</f>
        <v>https://doi.org/10.4269/ajtmh.20-0528</v>
      </c>
      <c r="G95" s="35" t="s">
        <v>121</v>
      </c>
      <c r="H95" s="35" t="s">
        <v>122</v>
      </c>
      <c r="I95" s="35" t="s">
        <v>2467</v>
      </c>
      <c r="J95" s="37" t="s">
        <v>2468</v>
      </c>
      <c r="K95" s="37">
        <v>2020</v>
      </c>
      <c r="L95" s="37" t="s">
        <v>1160</v>
      </c>
      <c r="M95" s="37" t="s">
        <v>2469</v>
      </c>
      <c r="N95" s="37"/>
      <c r="O95" s="37" t="s">
        <v>255</v>
      </c>
      <c r="P95" s="37" t="s">
        <v>255</v>
      </c>
      <c r="Q95" s="37" t="s">
        <v>256</v>
      </c>
      <c r="R95" s="37" t="s">
        <v>256</v>
      </c>
      <c r="S95" s="37" t="s">
        <v>113</v>
      </c>
      <c r="T95" s="37" t="s">
        <v>256</v>
      </c>
      <c r="U95" s="37" t="s">
        <v>256</v>
      </c>
      <c r="V95" s="37" t="s">
        <v>256</v>
      </c>
      <c r="W95" s="37" t="s">
        <v>256</v>
      </c>
      <c r="X95" s="37" t="s">
        <v>256</v>
      </c>
      <c r="Y95" s="37" t="s">
        <v>256</v>
      </c>
      <c r="Z95" s="37" t="s">
        <v>256</v>
      </c>
      <c r="AA95" s="37" t="s">
        <v>256</v>
      </c>
      <c r="AB95" s="37" t="s">
        <v>256</v>
      </c>
      <c r="AC95" s="37" t="s">
        <v>256</v>
      </c>
      <c r="AD95" s="37" t="s">
        <v>256</v>
      </c>
      <c r="AE95" s="37" t="s">
        <v>256</v>
      </c>
      <c r="AF95" s="37" t="s">
        <v>256</v>
      </c>
      <c r="AG95" s="37" t="s">
        <v>256</v>
      </c>
      <c r="AH95" s="37" t="s">
        <v>256</v>
      </c>
      <c r="AI95" s="37" t="s">
        <v>256</v>
      </c>
      <c r="AJ95" s="37" t="s">
        <v>256</v>
      </c>
      <c r="AK95" s="37" t="s">
        <v>256</v>
      </c>
      <c r="AL95" s="64" t="s">
        <v>2012</v>
      </c>
    </row>
    <row r="96" spans="1:38" ht="94.5" x14ac:dyDescent="0.45">
      <c r="A96" s="59" t="s">
        <v>2290</v>
      </c>
      <c r="B96" s="60" t="s">
        <v>2291</v>
      </c>
      <c r="C96" s="61">
        <v>43988</v>
      </c>
      <c r="D96" s="61">
        <v>43989</v>
      </c>
      <c r="E96" s="55" t="s">
        <v>2292</v>
      </c>
      <c r="F96" s="128" t="str">
        <f>HYPERLINK(Table2[[#This Row],[URL-not hyperlinked]])</f>
        <v>https://academic.oup.com/jpids/advance-article/doi/10.1093/jpids/piaa072/5854294?searchresult=1</v>
      </c>
      <c r="G96" s="35" t="s">
        <v>116</v>
      </c>
      <c r="H96" s="35" t="s">
        <v>117</v>
      </c>
      <c r="I96" s="35" t="s">
        <v>2293</v>
      </c>
      <c r="J96" s="37" t="s">
        <v>1162</v>
      </c>
      <c r="K96" s="37">
        <v>2020</v>
      </c>
      <c r="L96" s="37" t="s">
        <v>1160</v>
      </c>
      <c r="M96" s="37" t="s">
        <v>2294</v>
      </c>
      <c r="N96" s="37" t="s">
        <v>1154</v>
      </c>
      <c r="O96" s="37" t="s">
        <v>256</v>
      </c>
      <c r="P96" s="37" t="s">
        <v>255</v>
      </c>
      <c r="Q96" s="37" t="s">
        <v>256</v>
      </c>
      <c r="R96" s="37" t="s">
        <v>256</v>
      </c>
      <c r="S96" s="37" t="s">
        <v>118</v>
      </c>
      <c r="T96" s="37">
        <v>57</v>
      </c>
      <c r="U96" s="37" t="s">
        <v>256</v>
      </c>
      <c r="V96" s="37" t="s">
        <v>256</v>
      </c>
      <c r="W96" s="37" t="s">
        <v>256</v>
      </c>
      <c r="X96" s="37" t="s">
        <v>256</v>
      </c>
      <c r="Y96" s="37" t="s">
        <v>256</v>
      </c>
      <c r="Z96" s="37" t="s">
        <v>255</v>
      </c>
      <c r="AA96" s="37" t="s">
        <v>255</v>
      </c>
      <c r="AB96" s="37" t="s">
        <v>255</v>
      </c>
      <c r="AC96" s="37" t="s">
        <v>255</v>
      </c>
      <c r="AD96" s="37" t="s">
        <v>255</v>
      </c>
      <c r="AE96" s="37" t="s">
        <v>256</v>
      </c>
      <c r="AF96" s="37" t="s">
        <v>256</v>
      </c>
      <c r="AG96" s="37" t="s">
        <v>256</v>
      </c>
      <c r="AH96" s="37" t="s">
        <v>256</v>
      </c>
      <c r="AI96" s="37" t="s">
        <v>256</v>
      </c>
      <c r="AJ96" s="37" t="s">
        <v>256</v>
      </c>
      <c r="AK96" s="37" t="s">
        <v>256</v>
      </c>
      <c r="AL96" s="64" t="s">
        <v>2012</v>
      </c>
    </row>
    <row r="97" spans="1:38" ht="318.75" x14ac:dyDescent="0.45">
      <c r="A97" s="56" t="s">
        <v>2179</v>
      </c>
      <c r="B97" s="36" t="s">
        <v>2180</v>
      </c>
      <c r="C97" s="63">
        <v>43985</v>
      </c>
      <c r="D97" s="63">
        <v>43990</v>
      </c>
      <c r="E97" s="35" t="s">
        <v>2181</v>
      </c>
      <c r="F97" s="128" t="str">
        <f>HYPERLINK(Table2[[#This Row],[URL-not hyperlinked]])</f>
        <v>http://medrxiv.org/content/early/2020/06/05/2020.06.03.20121145.abstract</v>
      </c>
      <c r="G97" s="35" t="s">
        <v>2182</v>
      </c>
      <c r="H97" s="35" t="s">
        <v>123</v>
      </c>
      <c r="I97" s="35" t="s">
        <v>2183</v>
      </c>
      <c r="J97" s="37" t="s">
        <v>261</v>
      </c>
      <c r="K97" s="37" t="s">
        <v>260</v>
      </c>
      <c r="L97" s="37" t="s">
        <v>1357</v>
      </c>
      <c r="M97" s="37" t="s">
        <v>256</v>
      </c>
      <c r="N97" s="37" t="s">
        <v>2184</v>
      </c>
      <c r="O97" s="37" t="s">
        <v>256</v>
      </c>
      <c r="P97" s="37" t="s">
        <v>255</v>
      </c>
      <c r="Q97" s="37" t="s">
        <v>256</v>
      </c>
      <c r="R97" s="37" t="s">
        <v>256</v>
      </c>
      <c r="S97" s="37" t="s">
        <v>118</v>
      </c>
      <c r="T97" s="37" t="s">
        <v>256</v>
      </c>
      <c r="U97" s="37" t="s">
        <v>256</v>
      </c>
      <c r="V97" s="37" t="s">
        <v>256</v>
      </c>
      <c r="W97" s="37" t="s">
        <v>256</v>
      </c>
      <c r="X97" s="37" t="s">
        <v>256</v>
      </c>
      <c r="Y97" s="37" t="s">
        <v>256</v>
      </c>
      <c r="Z97" s="37" t="s">
        <v>256</v>
      </c>
      <c r="AA97" s="37" t="s">
        <v>256</v>
      </c>
      <c r="AB97" s="37" t="s">
        <v>256</v>
      </c>
      <c r="AC97" s="37" t="s">
        <v>256</v>
      </c>
      <c r="AD97" s="37" t="s">
        <v>256</v>
      </c>
      <c r="AE97" s="37" t="s">
        <v>256</v>
      </c>
      <c r="AF97" s="37" t="s">
        <v>256</v>
      </c>
      <c r="AG97" s="37" t="s">
        <v>256</v>
      </c>
      <c r="AH97" s="37" t="s">
        <v>256</v>
      </c>
      <c r="AI97" s="37" t="s">
        <v>256</v>
      </c>
      <c r="AJ97" s="37" t="s">
        <v>2185</v>
      </c>
      <c r="AK97" s="37" t="s">
        <v>256</v>
      </c>
      <c r="AL97" s="64" t="s">
        <v>2012</v>
      </c>
    </row>
    <row r="98" spans="1:38" ht="344.25" x14ac:dyDescent="0.45">
      <c r="A98" s="59" t="s">
        <v>2163</v>
      </c>
      <c r="B98" s="57" t="s">
        <v>2164</v>
      </c>
      <c r="C98" s="61">
        <v>43986</v>
      </c>
      <c r="D98" s="61">
        <v>43990</v>
      </c>
      <c r="E98" s="55" t="s">
        <v>2165</v>
      </c>
      <c r="F98" s="128" t="str">
        <f>HYPERLINK(Table2[[#This Row],[URL-not hyperlinked]])</f>
        <v>http://medrxiv.org/content/early/2020/06/05/2020.06.04.20121434.abstract</v>
      </c>
      <c r="G98" s="35" t="s">
        <v>184</v>
      </c>
      <c r="H98" s="35" t="s">
        <v>123</v>
      </c>
      <c r="I98" s="35" t="s">
        <v>2166</v>
      </c>
      <c r="J98" s="37" t="s">
        <v>261</v>
      </c>
      <c r="K98" s="37" t="s">
        <v>260</v>
      </c>
      <c r="L98" s="37" t="s">
        <v>1357</v>
      </c>
      <c r="M98" s="37" t="s">
        <v>256</v>
      </c>
      <c r="N98" s="37" t="s">
        <v>2167</v>
      </c>
      <c r="O98" s="37" t="s">
        <v>256</v>
      </c>
      <c r="P98" s="37" t="s">
        <v>255</v>
      </c>
      <c r="Q98" s="37" t="s">
        <v>256</v>
      </c>
      <c r="R98" s="37" t="s">
        <v>256</v>
      </c>
      <c r="S98" s="37" t="s">
        <v>118</v>
      </c>
      <c r="T98" s="37" t="s">
        <v>256</v>
      </c>
      <c r="U98" s="37" t="s">
        <v>256</v>
      </c>
      <c r="V98" s="37" t="s">
        <v>256</v>
      </c>
      <c r="W98" s="37" t="s">
        <v>256</v>
      </c>
      <c r="X98" s="37" t="s">
        <v>256</v>
      </c>
      <c r="Y98" s="37" t="s">
        <v>256</v>
      </c>
      <c r="Z98" s="37" t="s">
        <v>256</v>
      </c>
      <c r="AA98" s="37" t="s">
        <v>256</v>
      </c>
      <c r="AB98" s="37" t="s">
        <v>255</v>
      </c>
      <c r="AC98" s="37" t="s">
        <v>256</v>
      </c>
      <c r="AD98" s="37" t="s">
        <v>256</v>
      </c>
      <c r="AE98" s="37" t="s">
        <v>256</v>
      </c>
      <c r="AF98" s="37" t="s">
        <v>256</v>
      </c>
      <c r="AG98" s="37" t="s">
        <v>256</v>
      </c>
      <c r="AH98" s="37" t="s">
        <v>256</v>
      </c>
      <c r="AI98" s="37" t="s">
        <v>2168</v>
      </c>
      <c r="AJ98" s="37" t="s">
        <v>256</v>
      </c>
      <c r="AK98" s="37" t="s">
        <v>256</v>
      </c>
      <c r="AL98" s="64" t="s">
        <v>2012</v>
      </c>
    </row>
    <row r="99" spans="1:38" ht="40.5" x14ac:dyDescent="0.45">
      <c r="A99" s="59" t="s">
        <v>2455</v>
      </c>
      <c r="B99" s="60" t="s">
        <v>2003</v>
      </c>
      <c r="C99" s="61">
        <v>43986</v>
      </c>
      <c r="D99" s="63">
        <v>43990</v>
      </c>
      <c r="E99" s="55" t="s">
        <v>2456</v>
      </c>
      <c r="F99" s="128" t="str">
        <f>HYPERLINK(Table2[[#This Row],[URL-not hyperlinked]])</f>
        <v>https://doi.org/10.1016/s2352-4642(20)30174-7</v>
      </c>
      <c r="G99" s="35" t="s">
        <v>121</v>
      </c>
      <c r="H99" s="35" t="s">
        <v>122</v>
      </c>
      <c r="I99" s="35" t="s">
        <v>2457</v>
      </c>
      <c r="J99" s="37" t="s">
        <v>1164</v>
      </c>
      <c r="K99" s="37">
        <v>2020</v>
      </c>
      <c r="L99" s="37" t="s">
        <v>1160</v>
      </c>
      <c r="M99" s="37" t="s">
        <v>2458</v>
      </c>
      <c r="N99" s="37"/>
      <c r="O99" s="37" t="s">
        <v>256</v>
      </c>
      <c r="P99" s="37" t="s">
        <v>255</v>
      </c>
      <c r="Q99" s="37" t="s">
        <v>256</v>
      </c>
      <c r="R99" s="37" t="s">
        <v>256</v>
      </c>
      <c r="S99" s="37" t="s">
        <v>113</v>
      </c>
      <c r="T99" s="37" t="s">
        <v>256</v>
      </c>
      <c r="U99" s="37" t="s">
        <v>256</v>
      </c>
      <c r="V99" s="37" t="s">
        <v>256</v>
      </c>
      <c r="W99" s="37" t="s">
        <v>256</v>
      </c>
      <c r="X99" s="37" t="s">
        <v>256</v>
      </c>
      <c r="Y99" s="37" t="s">
        <v>256</v>
      </c>
      <c r="Z99" s="37" t="s">
        <v>256</v>
      </c>
      <c r="AA99" s="37" t="s">
        <v>256</v>
      </c>
      <c r="AB99" s="37" t="s">
        <v>256</v>
      </c>
      <c r="AC99" s="37" t="s">
        <v>256</v>
      </c>
      <c r="AD99" s="37" t="s">
        <v>256</v>
      </c>
      <c r="AE99" s="37" t="s">
        <v>256</v>
      </c>
      <c r="AF99" s="37" t="s">
        <v>256</v>
      </c>
      <c r="AG99" s="37" t="s">
        <v>256</v>
      </c>
      <c r="AH99" s="37" t="s">
        <v>256</v>
      </c>
      <c r="AI99" s="37" t="s">
        <v>256</v>
      </c>
      <c r="AJ99" s="37" t="s">
        <v>256</v>
      </c>
      <c r="AK99" s="37" t="s">
        <v>256</v>
      </c>
      <c r="AL99" s="64" t="s">
        <v>2012</v>
      </c>
    </row>
    <row r="100" spans="1:38" ht="191.25" x14ac:dyDescent="0.45">
      <c r="A100" s="59" t="s">
        <v>2150</v>
      </c>
      <c r="B100" s="60" t="s">
        <v>2151</v>
      </c>
      <c r="C100" s="61">
        <v>43988</v>
      </c>
      <c r="D100" s="61">
        <v>43990</v>
      </c>
      <c r="E100" s="55" t="s">
        <v>2152</v>
      </c>
      <c r="F100" s="128" t="str">
        <f>HYPERLINK(Table2[[#This Row],[URL-not hyperlinked]])</f>
        <v>http://medrxiv.org/content/early/2020/06/07/2020.06.06.20124016.abstract</v>
      </c>
      <c r="G100" s="35" t="s">
        <v>114</v>
      </c>
      <c r="H100" s="35" t="s">
        <v>262</v>
      </c>
      <c r="I100" s="35" t="s">
        <v>2153</v>
      </c>
      <c r="J100" s="37" t="s">
        <v>261</v>
      </c>
      <c r="K100" s="37" t="s">
        <v>260</v>
      </c>
      <c r="L100" s="37" t="s">
        <v>1357</v>
      </c>
      <c r="M100" s="37" t="s">
        <v>256</v>
      </c>
      <c r="N100" s="37" t="s">
        <v>2154</v>
      </c>
      <c r="O100" s="37" t="s">
        <v>256</v>
      </c>
      <c r="P100" s="37" t="s">
        <v>255</v>
      </c>
      <c r="Q100" s="37" t="s">
        <v>256</v>
      </c>
      <c r="R100" s="37" t="s">
        <v>256</v>
      </c>
      <c r="S100" s="37" t="s">
        <v>113</v>
      </c>
      <c r="T100" s="37" t="s">
        <v>2155</v>
      </c>
      <c r="U100" s="37" t="s">
        <v>256</v>
      </c>
      <c r="V100" s="37" t="s">
        <v>256</v>
      </c>
      <c r="W100" s="37" t="s">
        <v>256</v>
      </c>
      <c r="X100" s="37" t="s">
        <v>256</v>
      </c>
      <c r="Y100" s="37" t="s">
        <v>256</v>
      </c>
      <c r="Z100" s="37" t="s">
        <v>256</v>
      </c>
      <c r="AA100" s="37" t="s">
        <v>256</v>
      </c>
      <c r="AB100" s="37" t="s">
        <v>256</v>
      </c>
      <c r="AC100" s="37" t="s">
        <v>255</v>
      </c>
      <c r="AD100" s="37" t="s">
        <v>256</v>
      </c>
      <c r="AE100" s="37" t="s">
        <v>256</v>
      </c>
      <c r="AF100" s="37" t="s">
        <v>256</v>
      </c>
      <c r="AG100" s="37" t="s">
        <v>256</v>
      </c>
      <c r="AH100" s="37" t="s">
        <v>256</v>
      </c>
      <c r="AI100" s="37" t="s">
        <v>256</v>
      </c>
      <c r="AJ100" s="37" t="s">
        <v>256</v>
      </c>
      <c r="AK100" s="37" t="s">
        <v>256</v>
      </c>
      <c r="AL100" s="64" t="s">
        <v>2012</v>
      </c>
    </row>
    <row r="101" spans="1:38" ht="153" x14ac:dyDescent="0.45">
      <c r="A101" s="59" t="s">
        <v>2169</v>
      </c>
      <c r="B101" s="60" t="s">
        <v>2170</v>
      </c>
      <c r="C101" s="61">
        <v>43985</v>
      </c>
      <c r="D101" s="61">
        <v>43990</v>
      </c>
      <c r="E101" s="35" t="s">
        <v>2171</v>
      </c>
      <c r="F101" s="128" t="str">
        <f>HYPERLINK(Table2[[#This Row],[URL-not hyperlinked]])</f>
        <v>http://medrxiv.org/content/early/2020/06/05/2020.06.03.20121137.abstract</v>
      </c>
      <c r="G101" s="35" t="s">
        <v>121</v>
      </c>
      <c r="H101" s="35" t="s">
        <v>115</v>
      </c>
      <c r="I101" s="35" t="s">
        <v>2172</v>
      </c>
      <c r="J101" s="37" t="s">
        <v>261</v>
      </c>
      <c r="K101" s="37" t="s">
        <v>260</v>
      </c>
      <c r="L101" s="37" t="s">
        <v>1357</v>
      </c>
      <c r="M101" s="37" t="s">
        <v>256</v>
      </c>
      <c r="N101" s="37" t="s">
        <v>2173</v>
      </c>
      <c r="O101" s="37" t="s">
        <v>255</v>
      </c>
      <c r="P101" s="37" t="s">
        <v>255</v>
      </c>
      <c r="Q101" s="37" t="s">
        <v>256</v>
      </c>
      <c r="R101" s="37" t="s">
        <v>256</v>
      </c>
      <c r="S101" s="37" t="s">
        <v>113</v>
      </c>
      <c r="T101" s="37" t="s">
        <v>256</v>
      </c>
      <c r="U101" s="37" t="s">
        <v>256</v>
      </c>
      <c r="V101" s="37" t="s">
        <v>256</v>
      </c>
      <c r="W101" s="37" t="s">
        <v>256</v>
      </c>
      <c r="X101" s="37" t="s">
        <v>256</v>
      </c>
      <c r="Y101" s="37" t="s">
        <v>256</v>
      </c>
      <c r="Z101" s="37" t="s">
        <v>256</v>
      </c>
      <c r="AA101" s="37" t="s">
        <v>256</v>
      </c>
      <c r="AB101" s="37" t="s">
        <v>256</v>
      </c>
      <c r="AC101" s="37" t="s">
        <v>256</v>
      </c>
      <c r="AD101" s="37" t="s">
        <v>256</v>
      </c>
      <c r="AE101" s="37" t="s">
        <v>256</v>
      </c>
      <c r="AF101" s="37" t="s">
        <v>256</v>
      </c>
      <c r="AG101" s="37" t="s">
        <v>256</v>
      </c>
      <c r="AH101" s="37" t="s">
        <v>256</v>
      </c>
      <c r="AI101" s="37" t="s">
        <v>256</v>
      </c>
      <c r="AJ101" s="37" t="s">
        <v>256</v>
      </c>
      <c r="AK101" s="37" t="s">
        <v>256</v>
      </c>
      <c r="AL101" s="64" t="s">
        <v>2012</v>
      </c>
    </row>
    <row r="102" spans="1:38" ht="40.5" x14ac:dyDescent="0.45">
      <c r="A102" s="59" t="s">
        <v>2451</v>
      </c>
      <c r="B102" s="60" t="s">
        <v>2003</v>
      </c>
      <c r="C102" s="61">
        <v>43986</v>
      </c>
      <c r="D102" s="61">
        <v>43990</v>
      </c>
      <c r="E102" s="55" t="s">
        <v>2452</v>
      </c>
      <c r="F102" s="128" t="str">
        <f>HYPERLINK(Table2[[#This Row],[URL-not hyperlinked]])</f>
        <v>https://doi.org/10.1016/j.acap.2020.05.029</v>
      </c>
      <c r="G102" s="35" t="s">
        <v>116</v>
      </c>
      <c r="H102" s="35" t="s">
        <v>117</v>
      </c>
      <c r="I102" s="35" t="s">
        <v>2453</v>
      </c>
      <c r="J102" s="37" t="s">
        <v>2001</v>
      </c>
      <c r="K102" s="37">
        <v>2020</v>
      </c>
      <c r="L102" s="37" t="s">
        <v>1160</v>
      </c>
      <c r="M102" s="37" t="s">
        <v>2454</v>
      </c>
      <c r="N102" s="37"/>
      <c r="O102" s="37" t="s">
        <v>256</v>
      </c>
      <c r="P102" s="37" t="s">
        <v>256</v>
      </c>
      <c r="Q102" s="37" t="s">
        <v>256</v>
      </c>
      <c r="R102" s="37" t="s">
        <v>255</v>
      </c>
      <c r="S102" s="37" t="s">
        <v>118</v>
      </c>
      <c r="T102" s="37" t="s">
        <v>256</v>
      </c>
      <c r="U102" s="37" t="s">
        <v>256</v>
      </c>
      <c r="V102" s="37" t="s">
        <v>256</v>
      </c>
      <c r="W102" s="37" t="s">
        <v>256</v>
      </c>
      <c r="X102" s="37" t="s">
        <v>256</v>
      </c>
      <c r="Y102" s="37" t="s">
        <v>256</v>
      </c>
      <c r="Z102" s="37" t="s">
        <v>256</v>
      </c>
      <c r="AA102" s="37" t="s">
        <v>256</v>
      </c>
      <c r="AB102" s="37" t="s">
        <v>256</v>
      </c>
      <c r="AC102" s="37" t="s">
        <v>256</v>
      </c>
      <c r="AD102" s="37" t="s">
        <v>256</v>
      </c>
      <c r="AE102" s="37" t="s">
        <v>256</v>
      </c>
      <c r="AF102" s="37" t="s">
        <v>256</v>
      </c>
      <c r="AG102" s="37" t="s">
        <v>256</v>
      </c>
      <c r="AH102" s="37" t="s">
        <v>256</v>
      </c>
      <c r="AI102" s="37" t="s">
        <v>256</v>
      </c>
      <c r="AJ102" s="37" t="s">
        <v>256</v>
      </c>
      <c r="AK102" s="37" t="s">
        <v>256</v>
      </c>
      <c r="AL102" s="64" t="s">
        <v>2012</v>
      </c>
    </row>
    <row r="103" spans="1:38" ht="229.5" x14ac:dyDescent="0.45">
      <c r="A103" s="59" t="s">
        <v>2156</v>
      </c>
      <c r="B103" s="60" t="s">
        <v>2157</v>
      </c>
      <c r="C103" s="61">
        <v>43985</v>
      </c>
      <c r="D103" s="61">
        <v>43990</v>
      </c>
      <c r="E103" s="55" t="s">
        <v>2158</v>
      </c>
      <c r="F103" s="128" t="str">
        <f>HYPERLINK(Table2[[#This Row],[URL-not hyperlinked]])</f>
        <v>http://medrxiv.org/content/early/2020/06/05/2020.06.03.20121442.abstract</v>
      </c>
      <c r="G103" s="35" t="s">
        <v>2159</v>
      </c>
      <c r="H103" s="35" t="s">
        <v>2160</v>
      </c>
      <c r="I103" s="35" t="s">
        <v>2161</v>
      </c>
      <c r="J103" s="37" t="s">
        <v>261</v>
      </c>
      <c r="K103" s="37" t="s">
        <v>260</v>
      </c>
      <c r="L103" s="37" t="s">
        <v>1357</v>
      </c>
      <c r="M103" s="37" t="s">
        <v>256</v>
      </c>
      <c r="N103" s="37" t="s">
        <v>2162</v>
      </c>
      <c r="O103" s="37" t="s">
        <v>255</v>
      </c>
      <c r="P103" s="37" t="s">
        <v>256</v>
      </c>
      <c r="Q103" s="37" t="s">
        <v>256</v>
      </c>
      <c r="R103" s="37" t="s">
        <v>256</v>
      </c>
      <c r="S103" s="37" t="s">
        <v>118</v>
      </c>
      <c r="T103" s="37" t="s">
        <v>256</v>
      </c>
      <c r="U103" s="37" t="s">
        <v>256</v>
      </c>
      <c r="V103" s="37" t="s">
        <v>256</v>
      </c>
      <c r="W103" s="37" t="s">
        <v>256</v>
      </c>
      <c r="X103" s="37" t="s">
        <v>255</v>
      </c>
      <c r="Y103" s="37" t="s">
        <v>256</v>
      </c>
      <c r="Z103" s="37" t="s">
        <v>256</v>
      </c>
      <c r="AA103" s="37" t="s">
        <v>256</v>
      </c>
      <c r="AB103" s="37" t="s">
        <v>256</v>
      </c>
      <c r="AC103" s="37" t="s">
        <v>256</v>
      </c>
      <c r="AD103" s="37" t="s">
        <v>256</v>
      </c>
      <c r="AE103" s="37" t="s">
        <v>256</v>
      </c>
      <c r="AF103" s="37" t="s">
        <v>256</v>
      </c>
      <c r="AG103" s="37" t="s">
        <v>256</v>
      </c>
      <c r="AH103" s="37" t="s">
        <v>256</v>
      </c>
      <c r="AI103" s="37" t="s">
        <v>256</v>
      </c>
      <c r="AJ103" s="37" t="s">
        <v>256</v>
      </c>
      <c r="AK103" s="37" t="s">
        <v>256</v>
      </c>
      <c r="AL103" s="64" t="s">
        <v>2012</v>
      </c>
    </row>
    <row r="104" spans="1:38" ht="140.25" x14ac:dyDescent="0.45">
      <c r="A104" s="56" t="s">
        <v>2174</v>
      </c>
      <c r="B104" s="60" t="s">
        <v>2175</v>
      </c>
      <c r="C104" s="63">
        <v>43987</v>
      </c>
      <c r="D104" s="63">
        <v>43990</v>
      </c>
      <c r="E104" s="35" t="s">
        <v>2176</v>
      </c>
      <c r="F104" s="128" t="str">
        <f>HYPERLINK(Table2[[#This Row],[URL-not hyperlinked]])</f>
        <v>http://medrxiv.org/content/early/2020/06/07/2020.06.05.20123489.abstract</v>
      </c>
      <c r="G104" s="35" t="s">
        <v>121</v>
      </c>
      <c r="H104" s="35" t="s">
        <v>123</v>
      </c>
      <c r="I104" s="35" t="s">
        <v>2177</v>
      </c>
      <c r="J104" s="37" t="s">
        <v>261</v>
      </c>
      <c r="K104" s="37" t="s">
        <v>260</v>
      </c>
      <c r="L104" s="37" t="s">
        <v>1357</v>
      </c>
      <c r="M104" s="37" t="s">
        <v>256</v>
      </c>
      <c r="N104" s="37" t="s">
        <v>2178</v>
      </c>
      <c r="O104" s="37" t="s">
        <v>256</v>
      </c>
      <c r="P104" s="37" t="s">
        <v>255</v>
      </c>
      <c r="Q104" s="37" t="s">
        <v>256</v>
      </c>
      <c r="R104" s="37" t="s">
        <v>256</v>
      </c>
      <c r="S104" s="37" t="s">
        <v>113</v>
      </c>
      <c r="T104" s="37" t="s">
        <v>256</v>
      </c>
      <c r="U104" s="37" t="s">
        <v>256</v>
      </c>
      <c r="V104" s="37" t="s">
        <v>256</v>
      </c>
      <c r="W104" s="37" t="s">
        <v>256</v>
      </c>
      <c r="X104" s="37" t="s">
        <v>256</v>
      </c>
      <c r="Y104" s="37" t="s">
        <v>256</v>
      </c>
      <c r="Z104" s="37" t="s">
        <v>256</v>
      </c>
      <c r="AA104" s="37" t="s">
        <v>256</v>
      </c>
      <c r="AB104" s="37" t="s">
        <v>256</v>
      </c>
      <c r="AC104" s="37" t="s">
        <v>256</v>
      </c>
      <c r="AD104" s="37" t="s">
        <v>256</v>
      </c>
      <c r="AE104" s="37" t="s">
        <v>256</v>
      </c>
      <c r="AF104" s="37" t="s">
        <v>256</v>
      </c>
      <c r="AG104" s="37" t="s">
        <v>256</v>
      </c>
      <c r="AH104" s="37" t="s">
        <v>256</v>
      </c>
      <c r="AI104" s="37" t="s">
        <v>256</v>
      </c>
      <c r="AJ104" s="37" t="s">
        <v>256</v>
      </c>
      <c r="AK104" s="37" t="s">
        <v>256</v>
      </c>
      <c r="AL104" s="64" t="s">
        <v>2012</v>
      </c>
    </row>
    <row r="105" spans="1:38" ht="51" x14ac:dyDescent="0.45">
      <c r="A105" s="59" t="s">
        <v>2446</v>
      </c>
      <c r="B105" s="60" t="s">
        <v>2447</v>
      </c>
      <c r="C105" s="61">
        <v>43989</v>
      </c>
      <c r="D105" s="61">
        <v>43990</v>
      </c>
      <c r="E105" s="55" t="s">
        <v>2448</v>
      </c>
      <c r="F105" s="128" t="str">
        <f>HYPERLINK(Table2[[#This Row],[URL-not hyperlinked]])</f>
        <v>https://doi.org/10.1111/apa.15399</v>
      </c>
      <c r="G105" s="35" t="s">
        <v>121</v>
      </c>
      <c r="H105" s="35" t="s">
        <v>122</v>
      </c>
      <c r="I105" s="35" t="s">
        <v>2449</v>
      </c>
      <c r="J105" s="37" t="s">
        <v>2250</v>
      </c>
      <c r="K105" s="37">
        <v>2020</v>
      </c>
      <c r="L105" s="37" t="s">
        <v>1160</v>
      </c>
      <c r="M105" s="37" t="s">
        <v>2450</v>
      </c>
      <c r="N105" s="37"/>
      <c r="O105" s="37" t="s">
        <v>256</v>
      </c>
      <c r="P105" s="37" t="s">
        <v>255</v>
      </c>
      <c r="Q105" s="37" t="s">
        <v>256</v>
      </c>
      <c r="R105" s="37" t="s">
        <v>256</v>
      </c>
      <c r="S105" s="37" t="s">
        <v>113</v>
      </c>
      <c r="T105" s="37" t="s">
        <v>256</v>
      </c>
      <c r="U105" s="37" t="s">
        <v>256</v>
      </c>
      <c r="V105" s="37" t="s">
        <v>256</v>
      </c>
      <c r="W105" s="37" t="s">
        <v>256</v>
      </c>
      <c r="X105" s="37" t="s">
        <v>256</v>
      </c>
      <c r="Y105" s="37" t="s">
        <v>256</v>
      </c>
      <c r="Z105" s="37" t="s">
        <v>256</v>
      </c>
      <c r="AA105" s="37" t="s">
        <v>256</v>
      </c>
      <c r="AB105" s="37" t="s">
        <v>256</v>
      </c>
      <c r="AC105" s="37" t="s">
        <v>256</v>
      </c>
      <c r="AD105" s="37" t="s">
        <v>256</v>
      </c>
      <c r="AE105" s="37" t="s">
        <v>256</v>
      </c>
      <c r="AF105" s="37" t="s">
        <v>256</v>
      </c>
      <c r="AG105" s="37" t="s">
        <v>256</v>
      </c>
      <c r="AH105" s="37" t="s">
        <v>256</v>
      </c>
      <c r="AI105" s="37" t="s">
        <v>256</v>
      </c>
      <c r="AJ105" s="37" t="s">
        <v>256</v>
      </c>
      <c r="AK105" s="37" t="s">
        <v>256</v>
      </c>
      <c r="AL105" s="64" t="s">
        <v>2012</v>
      </c>
    </row>
    <row r="106" spans="1:38" ht="54" x14ac:dyDescent="0.45">
      <c r="A106" s="59" t="s">
        <v>2273</v>
      </c>
      <c r="B106" s="60" t="s">
        <v>1616</v>
      </c>
      <c r="C106" s="61">
        <v>43980</v>
      </c>
      <c r="D106" s="61">
        <v>43990</v>
      </c>
      <c r="E106" s="35" t="s">
        <v>2274</v>
      </c>
      <c r="F106" s="128" t="str">
        <f>HYPERLINK(Table2[[#This Row],[URL-not hyperlinked]])</f>
        <v>https://www.ncbi.nlm.nih.gov/pmc/articles/PMC7256511/</v>
      </c>
      <c r="G106" s="35" t="s">
        <v>2275</v>
      </c>
      <c r="H106" s="35" t="s">
        <v>117</v>
      </c>
      <c r="I106" s="35" t="s">
        <v>2276</v>
      </c>
      <c r="J106" s="37" t="s">
        <v>2005</v>
      </c>
      <c r="K106" s="37">
        <v>2020</v>
      </c>
      <c r="L106" s="37" t="s">
        <v>1160</v>
      </c>
      <c r="M106" s="37" t="s">
        <v>2277</v>
      </c>
      <c r="N106" s="37" t="s">
        <v>1154</v>
      </c>
      <c r="O106" s="37" t="s">
        <v>255</v>
      </c>
      <c r="P106" s="37" t="s">
        <v>256</v>
      </c>
      <c r="Q106" s="37" t="s">
        <v>256</v>
      </c>
      <c r="R106" s="37" t="s">
        <v>256</v>
      </c>
      <c r="S106" s="37" t="s">
        <v>118</v>
      </c>
      <c r="T106" s="37">
        <v>2</v>
      </c>
      <c r="U106" s="37" t="s">
        <v>255</v>
      </c>
      <c r="V106" s="37" t="s">
        <v>256</v>
      </c>
      <c r="W106" s="37" t="s">
        <v>255</v>
      </c>
      <c r="X106" s="37" t="s">
        <v>255</v>
      </c>
      <c r="Y106" s="37" t="s">
        <v>255</v>
      </c>
      <c r="Z106" s="37" t="s">
        <v>256</v>
      </c>
      <c r="AA106" s="37" t="s">
        <v>256</v>
      </c>
      <c r="AB106" s="37" t="s">
        <v>256</v>
      </c>
      <c r="AC106" s="37" t="s">
        <v>256</v>
      </c>
      <c r="AD106" s="37" t="s">
        <v>256</v>
      </c>
      <c r="AE106" s="37" t="s">
        <v>256</v>
      </c>
      <c r="AF106" s="37" t="s">
        <v>256</v>
      </c>
      <c r="AG106" s="37" t="s">
        <v>256</v>
      </c>
      <c r="AH106" s="37" t="s">
        <v>256</v>
      </c>
      <c r="AI106" s="37" t="s">
        <v>256</v>
      </c>
      <c r="AJ106" s="37" t="s">
        <v>256</v>
      </c>
      <c r="AK106" s="37" t="s">
        <v>256</v>
      </c>
      <c r="AL106" s="64" t="s">
        <v>2012</v>
      </c>
    </row>
    <row r="107" spans="1:38" ht="54" x14ac:dyDescent="0.45">
      <c r="A107" s="59" t="s">
        <v>2247</v>
      </c>
      <c r="B107" s="60" t="s">
        <v>1616</v>
      </c>
      <c r="C107" s="61">
        <v>43989</v>
      </c>
      <c r="D107" s="61">
        <v>43990</v>
      </c>
      <c r="E107" s="55" t="s">
        <v>2248</v>
      </c>
      <c r="F107" s="128" t="str">
        <f>HYPERLINK(Table2[[#This Row],[URL-not hyperlinked]])</f>
        <v>https://onlinelibrary.wiley.com/doi/abs/10.1111/apa.15396</v>
      </c>
      <c r="G107" s="35" t="s">
        <v>185</v>
      </c>
      <c r="H107" s="35" t="s">
        <v>122</v>
      </c>
      <c r="I107" s="35" t="s">
        <v>2249</v>
      </c>
      <c r="J107" s="37" t="s">
        <v>2250</v>
      </c>
      <c r="K107" s="37">
        <v>2020</v>
      </c>
      <c r="L107" s="37" t="s">
        <v>1160</v>
      </c>
      <c r="M107" s="37" t="s">
        <v>2251</v>
      </c>
      <c r="N107" s="37" t="s">
        <v>1154</v>
      </c>
      <c r="O107" s="37" t="s">
        <v>256</v>
      </c>
      <c r="P107" s="37" t="s">
        <v>255</v>
      </c>
      <c r="Q107" s="37" t="s">
        <v>256</v>
      </c>
      <c r="R107" s="37" t="s">
        <v>256</v>
      </c>
      <c r="S107" s="37" t="s">
        <v>118</v>
      </c>
      <c r="T107" s="37" t="s">
        <v>2209</v>
      </c>
      <c r="U107" s="37" t="s">
        <v>256</v>
      </c>
      <c r="V107" s="37" t="s">
        <v>256</v>
      </c>
      <c r="W107" s="37" t="s">
        <v>256</v>
      </c>
      <c r="X107" s="37" t="s">
        <v>256</v>
      </c>
      <c r="Y107" s="37" t="s">
        <v>256</v>
      </c>
      <c r="Z107" s="37" t="s">
        <v>256</v>
      </c>
      <c r="AA107" s="37" t="s">
        <v>256</v>
      </c>
      <c r="AB107" s="37" t="s">
        <v>256</v>
      </c>
      <c r="AC107" s="37" t="s">
        <v>255</v>
      </c>
      <c r="AD107" s="37" t="s">
        <v>256</v>
      </c>
      <c r="AE107" s="37" t="s">
        <v>256</v>
      </c>
      <c r="AF107" s="37" t="s">
        <v>256</v>
      </c>
      <c r="AG107" s="37" t="s">
        <v>256</v>
      </c>
      <c r="AH107" s="37" t="s">
        <v>256</v>
      </c>
      <c r="AI107" s="37" t="s">
        <v>256</v>
      </c>
      <c r="AJ107" s="37" t="s">
        <v>256</v>
      </c>
      <c r="AK107" s="37"/>
      <c r="AL107" s="64" t="s">
        <v>2012</v>
      </c>
    </row>
    <row r="108" spans="1:38" ht="54" x14ac:dyDescent="0.45">
      <c r="A108" s="59" t="s">
        <v>2252</v>
      </c>
      <c r="B108" s="60" t="s">
        <v>1616</v>
      </c>
      <c r="C108" s="61">
        <v>43989</v>
      </c>
      <c r="D108" s="61">
        <v>43990</v>
      </c>
      <c r="E108" s="55" t="s">
        <v>2253</v>
      </c>
      <c r="F108" s="128" t="str">
        <f>HYPERLINK(Table2[[#This Row],[URL-not hyperlinked]])</f>
        <v>https://onlinelibrary.wiley.com/doi/abs/10.1111/ijcp.13576</v>
      </c>
      <c r="G108" s="35" t="s">
        <v>1104</v>
      </c>
      <c r="H108" s="35" t="s">
        <v>122</v>
      </c>
      <c r="I108" s="35" t="s">
        <v>2254</v>
      </c>
      <c r="J108" s="37" t="s">
        <v>2255</v>
      </c>
      <c r="K108" s="37">
        <v>2020</v>
      </c>
      <c r="L108" s="37" t="s">
        <v>1160</v>
      </c>
      <c r="M108" s="37" t="s">
        <v>2256</v>
      </c>
      <c r="N108" s="37" t="s">
        <v>1154</v>
      </c>
      <c r="O108" s="37" t="s">
        <v>256</v>
      </c>
      <c r="P108" s="37" t="s">
        <v>255</v>
      </c>
      <c r="Q108" s="37" t="s">
        <v>256</v>
      </c>
      <c r="R108" s="37" t="s">
        <v>256</v>
      </c>
      <c r="S108" s="37" t="s">
        <v>39</v>
      </c>
      <c r="T108" s="37" t="s">
        <v>2209</v>
      </c>
      <c r="U108" s="37" t="s">
        <v>256</v>
      </c>
      <c r="V108" s="37" t="s">
        <v>256</v>
      </c>
      <c r="W108" s="37" t="s">
        <v>256</v>
      </c>
      <c r="X108" s="37" t="s">
        <v>256</v>
      </c>
      <c r="Y108" s="37" t="s">
        <v>256</v>
      </c>
      <c r="Z108" s="37" t="s">
        <v>256</v>
      </c>
      <c r="AA108" s="37" t="s">
        <v>256</v>
      </c>
      <c r="AB108" s="37" t="s">
        <v>256</v>
      </c>
      <c r="AC108" s="37" t="s">
        <v>255</v>
      </c>
      <c r="AD108" s="37" t="s">
        <v>256</v>
      </c>
      <c r="AE108" s="37" t="s">
        <v>256</v>
      </c>
      <c r="AF108" s="37" t="s">
        <v>256</v>
      </c>
      <c r="AG108" s="37" t="s">
        <v>256</v>
      </c>
      <c r="AH108" s="37" t="s">
        <v>256</v>
      </c>
      <c r="AI108" s="37" t="s">
        <v>256</v>
      </c>
      <c r="AJ108" s="37" t="s">
        <v>256</v>
      </c>
      <c r="AK108" s="37"/>
      <c r="AL108" s="64" t="s">
        <v>2012</v>
      </c>
    </row>
    <row r="109" spans="1:38" ht="81" x14ac:dyDescent="0.45">
      <c r="A109" s="62" t="s">
        <v>2263</v>
      </c>
      <c r="B109" s="57" t="s">
        <v>1616</v>
      </c>
      <c r="C109" s="63">
        <v>43985</v>
      </c>
      <c r="D109" s="63">
        <v>43990</v>
      </c>
      <c r="E109" s="55" t="s">
        <v>2264</v>
      </c>
      <c r="F109" s="128" t="str">
        <f>HYPERLINK(Table2[[#This Row],[URL-not hyperlinked]])</f>
        <v>https://www.gastrojournal.org/article/S0016-5085(20)34753-3/fulltext</v>
      </c>
      <c r="G109" s="35" t="s">
        <v>116</v>
      </c>
      <c r="H109" s="35" t="s">
        <v>117</v>
      </c>
      <c r="I109" s="35" t="s">
        <v>2265</v>
      </c>
      <c r="J109" s="37" t="s">
        <v>2266</v>
      </c>
      <c r="K109" s="37">
        <v>2020</v>
      </c>
      <c r="L109" s="37" t="s">
        <v>1160</v>
      </c>
      <c r="M109" s="37" t="s">
        <v>2267</v>
      </c>
      <c r="N109" s="37" t="s">
        <v>1154</v>
      </c>
      <c r="O109" s="37" t="s">
        <v>256</v>
      </c>
      <c r="P109" s="37" t="s">
        <v>255</v>
      </c>
      <c r="Q109" s="37" t="s">
        <v>256</v>
      </c>
      <c r="R109" s="37" t="s">
        <v>256</v>
      </c>
      <c r="S109" s="37" t="s">
        <v>118</v>
      </c>
      <c r="T109" s="37">
        <v>44</v>
      </c>
      <c r="U109" s="37" t="s">
        <v>256</v>
      </c>
      <c r="V109" s="37" t="s">
        <v>256</v>
      </c>
      <c r="W109" s="37" t="s">
        <v>256</v>
      </c>
      <c r="X109" s="37" t="s">
        <v>256</v>
      </c>
      <c r="Y109" s="37" t="s">
        <v>256</v>
      </c>
      <c r="Z109" s="37" t="s">
        <v>255</v>
      </c>
      <c r="AA109" s="37" t="s">
        <v>255</v>
      </c>
      <c r="AB109" s="37" t="s">
        <v>255</v>
      </c>
      <c r="AC109" s="37" t="s">
        <v>255</v>
      </c>
      <c r="AD109" s="37" t="s">
        <v>255</v>
      </c>
      <c r="AE109" s="37" t="s">
        <v>256</v>
      </c>
      <c r="AF109" s="37" t="s">
        <v>256</v>
      </c>
      <c r="AG109" s="37" t="s">
        <v>256</v>
      </c>
      <c r="AH109" s="37" t="s">
        <v>256</v>
      </c>
      <c r="AI109" s="37" t="s">
        <v>256</v>
      </c>
      <c r="AJ109" s="37" t="s">
        <v>256</v>
      </c>
      <c r="AK109" s="37"/>
      <c r="AL109" s="64" t="s">
        <v>2012</v>
      </c>
    </row>
    <row r="110" spans="1:38" ht="204" x14ac:dyDescent="0.45">
      <c r="A110" s="59" t="s">
        <v>2145</v>
      </c>
      <c r="B110" s="60" t="s">
        <v>2632</v>
      </c>
      <c r="C110" s="61">
        <v>43988</v>
      </c>
      <c r="D110" s="61">
        <v>43990</v>
      </c>
      <c r="E110" s="55" t="s">
        <v>2146</v>
      </c>
      <c r="F110" s="128" t="str">
        <f>HYPERLINK(Table2[[#This Row],[URL-not hyperlinked]])</f>
        <v>http://medrxiv.org/content/early/2020/06/07/2020.06.06.20123901.abstract</v>
      </c>
      <c r="G110" s="35" t="s">
        <v>114</v>
      </c>
      <c r="H110" s="35" t="s">
        <v>262</v>
      </c>
      <c r="I110" s="35" t="s">
        <v>2147</v>
      </c>
      <c r="J110" s="37" t="s">
        <v>261</v>
      </c>
      <c r="K110" s="37" t="s">
        <v>260</v>
      </c>
      <c r="L110" s="37" t="s">
        <v>1357</v>
      </c>
      <c r="M110" s="37" t="s">
        <v>256</v>
      </c>
      <c r="N110" s="37" t="s">
        <v>2148</v>
      </c>
      <c r="O110" s="37" t="s">
        <v>255</v>
      </c>
      <c r="P110" s="37" t="s">
        <v>256</v>
      </c>
      <c r="Q110" s="37" t="s">
        <v>256</v>
      </c>
      <c r="R110" s="37" t="s">
        <v>256</v>
      </c>
      <c r="S110" s="37" t="s">
        <v>113</v>
      </c>
      <c r="T110" s="37" t="s">
        <v>2149</v>
      </c>
      <c r="U110" s="37" t="s">
        <v>255</v>
      </c>
      <c r="V110" s="37" t="s">
        <v>256</v>
      </c>
      <c r="W110" s="37" t="s">
        <v>256</v>
      </c>
      <c r="X110" s="37" t="s">
        <v>256</v>
      </c>
      <c r="Y110" s="37" t="s">
        <v>256</v>
      </c>
      <c r="Z110" s="37" t="s">
        <v>256</v>
      </c>
      <c r="AA110" s="37" t="s">
        <v>256</v>
      </c>
      <c r="AB110" s="37" t="s">
        <v>256</v>
      </c>
      <c r="AC110" s="37" t="s">
        <v>256</v>
      </c>
      <c r="AD110" s="37" t="s">
        <v>256</v>
      </c>
      <c r="AE110" s="37" t="s">
        <v>256</v>
      </c>
      <c r="AF110" s="37" t="s">
        <v>256</v>
      </c>
      <c r="AG110" s="37" t="s">
        <v>256</v>
      </c>
      <c r="AH110" s="37" t="s">
        <v>256</v>
      </c>
      <c r="AI110" s="37" t="s">
        <v>256</v>
      </c>
      <c r="AJ110" s="37" t="s">
        <v>256</v>
      </c>
      <c r="AK110" s="37"/>
      <c r="AL110" s="64" t="s">
        <v>2012</v>
      </c>
    </row>
    <row r="111" spans="1:38" ht="54" x14ac:dyDescent="0.45">
      <c r="A111" s="56" t="s">
        <v>2268</v>
      </c>
      <c r="B111" s="60" t="s">
        <v>1616</v>
      </c>
      <c r="C111" s="63">
        <v>43986</v>
      </c>
      <c r="D111" s="63">
        <v>43990</v>
      </c>
      <c r="E111" s="35" t="s">
        <v>2269</v>
      </c>
      <c r="F111" s="128" t="str">
        <f>HYPERLINK(Table2[[#This Row],[URL-not hyperlinked]])</f>
        <v>https://www.ncbi.nlm.nih.gov/pmc/articles/PMC7270821/</v>
      </c>
      <c r="G111" s="35" t="s">
        <v>184</v>
      </c>
      <c r="H111" s="35" t="s">
        <v>122</v>
      </c>
      <c r="I111" s="35" t="s">
        <v>2270</v>
      </c>
      <c r="J111" s="37" t="s">
        <v>2271</v>
      </c>
      <c r="K111" s="37">
        <v>2020</v>
      </c>
      <c r="L111" s="37" t="s">
        <v>1160</v>
      </c>
      <c r="M111" s="37" t="s">
        <v>2272</v>
      </c>
      <c r="N111" s="113" t="s">
        <v>1154</v>
      </c>
      <c r="O111" s="37" t="s">
        <v>256</v>
      </c>
      <c r="P111" s="37" t="s">
        <v>255</v>
      </c>
      <c r="Q111" s="37" t="s">
        <v>256</v>
      </c>
      <c r="R111" s="37" t="s">
        <v>256</v>
      </c>
      <c r="S111" s="37" t="s">
        <v>118</v>
      </c>
      <c r="T111" s="37" t="s">
        <v>2209</v>
      </c>
      <c r="U111" s="37" t="s">
        <v>256</v>
      </c>
      <c r="V111" s="37" t="s">
        <v>256</v>
      </c>
      <c r="W111" s="37" t="s">
        <v>256</v>
      </c>
      <c r="X111" s="37" t="s">
        <v>256</v>
      </c>
      <c r="Y111" s="37" t="s">
        <v>256</v>
      </c>
      <c r="Z111" s="37" t="s">
        <v>256</v>
      </c>
      <c r="AA111" s="37" t="s">
        <v>256</v>
      </c>
      <c r="AB111" s="37" t="s">
        <v>256</v>
      </c>
      <c r="AC111" s="37" t="s">
        <v>255</v>
      </c>
      <c r="AD111" s="37" t="s">
        <v>256</v>
      </c>
      <c r="AE111" s="37" t="s">
        <v>256</v>
      </c>
      <c r="AF111" s="37" t="s">
        <v>256</v>
      </c>
      <c r="AG111" s="37" t="s">
        <v>256</v>
      </c>
      <c r="AH111" s="37" t="s">
        <v>256</v>
      </c>
      <c r="AI111" s="37" t="s">
        <v>256</v>
      </c>
      <c r="AJ111" s="37" t="s">
        <v>256</v>
      </c>
      <c r="AK111" s="37"/>
      <c r="AL111" s="64" t="s">
        <v>2012</v>
      </c>
    </row>
    <row r="112" spans="1:38" ht="408" x14ac:dyDescent="0.45">
      <c r="A112" s="59" t="s">
        <v>2257</v>
      </c>
      <c r="B112" s="60" t="s">
        <v>2258</v>
      </c>
      <c r="C112" s="61">
        <v>43986</v>
      </c>
      <c r="D112" s="61">
        <v>43990</v>
      </c>
      <c r="E112" s="55" t="s">
        <v>2259</v>
      </c>
      <c r="F112" s="128" t="str">
        <f>HYPERLINK(Table2[[#This Row],[URL-not hyperlinked]])</f>
        <v>https://www.ncbi.nlm.nih.gov/pmc/articles/PMC7270811/</v>
      </c>
      <c r="G112" s="35" t="s">
        <v>131</v>
      </c>
      <c r="H112" s="35" t="s">
        <v>117</v>
      </c>
      <c r="I112" s="35" t="s">
        <v>2260</v>
      </c>
      <c r="J112" s="37" t="s">
        <v>2261</v>
      </c>
      <c r="K112" s="37">
        <v>2020</v>
      </c>
      <c r="L112" s="37" t="s">
        <v>1160</v>
      </c>
      <c r="M112" s="37" t="s">
        <v>2262</v>
      </c>
      <c r="N112" s="37" t="s">
        <v>1154</v>
      </c>
      <c r="O112" s="37" t="s">
        <v>255</v>
      </c>
      <c r="P112" s="37" t="s">
        <v>256</v>
      </c>
      <c r="Q112" s="37" t="s">
        <v>256</v>
      </c>
      <c r="R112" s="37" t="s">
        <v>256</v>
      </c>
      <c r="S112" s="37" t="s">
        <v>118</v>
      </c>
      <c r="T112" s="37">
        <v>617</v>
      </c>
      <c r="U112" s="37" t="s">
        <v>255</v>
      </c>
      <c r="V112" s="37" t="s">
        <v>255</v>
      </c>
      <c r="W112" s="37" t="s">
        <v>255</v>
      </c>
      <c r="X112" s="37" t="s">
        <v>255</v>
      </c>
      <c r="Y112" s="37" t="s">
        <v>255</v>
      </c>
      <c r="Z112" s="37" t="s">
        <v>256</v>
      </c>
      <c r="AA112" s="37" t="s">
        <v>256</v>
      </c>
      <c r="AB112" s="37" t="s">
        <v>256</v>
      </c>
      <c r="AC112" s="37" t="s">
        <v>256</v>
      </c>
      <c r="AD112" s="37" t="s">
        <v>256</v>
      </c>
      <c r="AE112" s="37" t="s">
        <v>256</v>
      </c>
      <c r="AF112" s="37" t="s">
        <v>256</v>
      </c>
      <c r="AG112" s="37" t="s">
        <v>256</v>
      </c>
      <c r="AH112" s="37" t="s">
        <v>256</v>
      </c>
      <c r="AI112" s="37" t="s">
        <v>256</v>
      </c>
      <c r="AJ112" s="37" t="s">
        <v>256</v>
      </c>
      <c r="AK112" s="37"/>
      <c r="AL112" s="64" t="s">
        <v>2012</v>
      </c>
    </row>
    <row r="113" spans="1:38" ht="255" x14ac:dyDescent="0.45">
      <c r="A113" s="59" t="s">
        <v>2133</v>
      </c>
      <c r="B113" s="60" t="s">
        <v>2631</v>
      </c>
      <c r="C113" s="61">
        <v>43990</v>
      </c>
      <c r="D113" s="61">
        <v>43991</v>
      </c>
      <c r="E113" s="55" t="s">
        <v>2134</v>
      </c>
      <c r="F113" s="128" t="str">
        <f>HYPERLINK(Table2[[#This Row],[URL-not hyperlinked]])</f>
        <v>http://medrxiv.org/content/early/2020/06/09/2020.06.08.20110437.abstract</v>
      </c>
      <c r="G113" s="35" t="s">
        <v>1095</v>
      </c>
      <c r="H113" s="35" t="s">
        <v>117</v>
      </c>
      <c r="I113" s="35" t="s">
        <v>2135</v>
      </c>
      <c r="J113" s="37" t="s">
        <v>261</v>
      </c>
      <c r="K113" s="37" t="s">
        <v>260</v>
      </c>
      <c r="L113" s="37" t="s">
        <v>1357</v>
      </c>
      <c r="M113" s="37" t="s">
        <v>256</v>
      </c>
      <c r="N113" s="37" t="s">
        <v>2136</v>
      </c>
      <c r="O113" s="37" t="s">
        <v>255</v>
      </c>
      <c r="P113" s="37" t="s">
        <v>256</v>
      </c>
      <c r="Q113" s="37" t="s">
        <v>256</v>
      </c>
      <c r="R113" s="37" t="s">
        <v>256</v>
      </c>
      <c r="S113" s="37" t="s">
        <v>118</v>
      </c>
      <c r="T113" s="37" t="s">
        <v>2137</v>
      </c>
      <c r="U113" s="37" t="s">
        <v>255</v>
      </c>
      <c r="V113" s="37" t="s">
        <v>256</v>
      </c>
      <c r="W113" s="37" t="s">
        <v>256</v>
      </c>
      <c r="X113" s="37" t="s">
        <v>255</v>
      </c>
      <c r="Y113" s="37" t="s">
        <v>256</v>
      </c>
      <c r="Z113" s="37" t="s">
        <v>256</v>
      </c>
      <c r="AA113" s="37" t="s">
        <v>256</v>
      </c>
      <c r="AB113" s="37" t="s">
        <v>256</v>
      </c>
      <c r="AC113" s="37" t="s">
        <v>256</v>
      </c>
      <c r="AD113" s="37" t="s">
        <v>256</v>
      </c>
      <c r="AE113" s="37" t="s">
        <v>256</v>
      </c>
      <c r="AF113" s="37" t="s">
        <v>256</v>
      </c>
      <c r="AG113" s="37" t="s">
        <v>256</v>
      </c>
      <c r="AH113" s="37" t="s">
        <v>256</v>
      </c>
      <c r="AI113" s="37" t="s">
        <v>256</v>
      </c>
      <c r="AJ113" s="37" t="s">
        <v>256</v>
      </c>
      <c r="AK113" s="64" t="s">
        <v>1358</v>
      </c>
      <c r="AL113" s="64" t="s">
        <v>2012</v>
      </c>
    </row>
    <row r="114" spans="1:38" ht="357" x14ac:dyDescent="0.45">
      <c r="A114" s="56" t="s">
        <v>2115</v>
      </c>
      <c r="B114" s="60" t="s">
        <v>2116</v>
      </c>
      <c r="C114" s="61">
        <v>43976</v>
      </c>
      <c r="D114" s="63">
        <v>43991</v>
      </c>
      <c r="E114" s="35" t="s">
        <v>2117</v>
      </c>
      <c r="F114" s="128" t="str">
        <f>HYPERLINK(Table2[[#This Row],[URL-not hyperlinked]])</f>
        <v>https://www.ncbi.nlm.nih.gov/pmc/articles/PMC7252972/</v>
      </c>
      <c r="G114" s="35" t="s">
        <v>114</v>
      </c>
      <c r="H114" s="35" t="s">
        <v>117</v>
      </c>
      <c r="I114" s="35" t="s">
        <v>2118</v>
      </c>
      <c r="J114" s="37" t="s">
        <v>2119</v>
      </c>
      <c r="K114" s="37">
        <v>2020</v>
      </c>
      <c r="L114" s="37" t="s">
        <v>1160</v>
      </c>
      <c r="M114" s="37" t="s">
        <v>2120</v>
      </c>
      <c r="N114" s="37" t="s">
        <v>256</v>
      </c>
      <c r="O114" s="37" t="s">
        <v>255</v>
      </c>
      <c r="P114" s="37" t="s">
        <v>256</v>
      </c>
      <c r="Q114" s="37" t="s">
        <v>255</v>
      </c>
      <c r="R114" s="37" t="s">
        <v>256</v>
      </c>
      <c r="S114" s="37" t="s">
        <v>113</v>
      </c>
      <c r="T114" s="37" t="s">
        <v>2645</v>
      </c>
      <c r="U114" s="37" t="s">
        <v>255</v>
      </c>
      <c r="V114" s="37" t="s">
        <v>256</v>
      </c>
      <c r="W114" s="37" t="s">
        <v>256</v>
      </c>
      <c r="X114" s="37" t="s">
        <v>255</v>
      </c>
      <c r="Y114" s="37" t="s">
        <v>256</v>
      </c>
      <c r="Z114" s="37" t="s">
        <v>256</v>
      </c>
      <c r="AA114" s="37" t="s">
        <v>256</v>
      </c>
      <c r="AB114" s="37" t="s">
        <v>256</v>
      </c>
      <c r="AC114" s="37" t="s">
        <v>256</v>
      </c>
      <c r="AD114" s="37" t="s">
        <v>256</v>
      </c>
      <c r="AE114" s="37" t="s">
        <v>255</v>
      </c>
      <c r="AF114" s="37" t="s">
        <v>256</v>
      </c>
      <c r="AG114" s="37" t="s">
        <v>256</v>
      </c>
      <c r="AH114" s="37" t="s">
        <v>256</v>
      </c>
      <c r="AI114" s="37" t="s">
        <v>256</v>
      </c>
      <c r="AJ114" s="37" t="s">
        <v>256</v>
      </c>
      <c r="AK114" s="64" t="s">
        <v>1358</v>
      </c>
      <c r="AL114" s="64" t="s">
        <v>2012</v>
      </c>
    </row>
    <row r="115" spans="1:38" ht="293.25" x14ac:dyDescent="0.45">
      <c r="A115" s="59" t="s">
        <v>2234</v>
      </c>
      <c r="B115" s="60" t="s">
        <v>2235</v>
      </c>
      <c r="C115" s="61">
        <v>43949</v>
      </c>
      <c r="D115" s="61">
        <v>43991</v>
      </c>
      <c r="E115" s="55" t="s">
        <v>2236</v>
      </c>
      <c r="F115" s="128" t="str">
        <f>HYPERLINK(Table2[[#This Row],[URL-not hyperlinked]])</f>
        <v>https://www.ncbi.nlm.nih.gov/pmc/articles/PMC7271929/</v>
      </c>
      <c r="G115" s="35" t="s">
        <v>2011</v>
      </c>
      <c r="H115" s="35" t="s">
        <v>115</v>
      </c>
      <c r="I115" s="35" t="s">
        <v>2237</v>
      </c>
      <c r="J115" s="37" t="s">
        <v>2238</v>
      </c>
      <c r="K115" s="37">
        <v>2020</v>
      </c>
      <c r="L115" s="37" t="s">
        <v>1160</v>
      </c>
      <c r="M115" s="37" t="s">
        <v>2239</v>
      </c>
      <c r="N115" s="37" t="s">
        <v>1154</v>
      </c>
      <c r="O115" s="37" t="s">
        <v>255</v>
      </c>
      <c r="P115" s="37" t="s">
        <v>256</v>
      </c>
      <c r="Q115" s="37" t="s">
        <v>256</v>
      </c>
      <c r="R115" s="37" t="s">
        <v>256</v>
      </c>
      <c r="S115" s="37" t="s">
        <v>113</v>
      </c>
      <c r="T115" s="37" t="s">
        <v>2240</v>
      </c>
      <c r="U115" s="37" t="s">
        <v>255</v>
      </c>
      <c r="V115" s="37" t="s">
        <v>255</v>
      </c>
      <c r="W115" s="37" t="s">
        <v>255</v>
      </c>
      <c r="X115" s="37" t="s">
        <v>255</v>
      </c>
      <c r="Y115" s="37" t="s">
        <v>255</v>
      </c>
      <c r="Z115" s="37" t="s">
        <v>256</v>
      </c>
      <c r="AA115" s="37" t="s">
        <v>256</v>
      </c>
      <c r="AB115" s="37" t="s">
        <v>256</v>
      </c>
      <c r="AC115" s="37" t="s">
        <v>256</v>
      </c>
      <c r="AD115" s="37" t="s">
        <v>256</v>
      </c>
      <c r="AE115" s="37" t="s">
        <v>256</v>
      </c>
      <c r="AF115" s="37" t="s">
        <v>256</v>
      </c>
      <c r="AG115" s="37" t="s">
        <v>256</v>
      </c>
      <c r="AH115" s="37" t="s">
        <v>256</v>
      </c>
      <c r="AI115" s="37" t="s">
        <v>256</v>
      </c>
      <c r="AJ115" s="37" t="s">
        <v>256</v>
      </c>
      <c r="AK115" s="64" t="s">
        <v>1358</v>
      </c>
      <c r="AL115" s="64" t="s">
        <v>2012</v>
      </c>
    </row>
    <row r="116" spans="1:38" ht="127.5" x14ac:dyDescent="0.45">
      <c r="A116" s="56" t="s">
        <v>2121</v>
      </c>
      <c r="B116" s="57" t="s">
        <v>2122</v>
      </c>
      <c r="C116" s="63">
        <v>43966</v>
      </c>
      <c r="D116" s="63">
        <v>43991</v>
      </c>
      <c r="E116" s="35" t="s">
        <v>2123</v>
      </c>
      <c r="F116" s="128" t="str">
        <f>HYPERLINK(Table2[[#This Row],[URL-not hyperlinked]])</f>
        <v>https://www.frontiersin.org/articles/10.3389/fped.2020.00287/full</v>
      </c>
      <c r="G116" s="35" t="s">
        <v>120</v>
      </c>
      <c r="H116" s="35" t="s">
        <v>115</v>
      </c>
      <c r="I116" s="35" t="s">
        <v>2124</v>
      </c>
      <c r="J116" s="37" t="s">
        <v>2125</v>
      </c>
      <c r="K116" s="37">
        <v>2020</v>
      </c>
      <c r="L116" s="37" t="s">
        <v>1160</v>
      </c>
      <c r="M116" s="37" t="s">
        <v>2126</v>
      </c>
      <c r="N116" s="37" t="s">
        <v>256</v>
      </c>
      <c r="O116" s="37" t="s">
        <v>255</v>
      </c>
      <c r="P116" s="37" t="s">
        <v>256</v>
      </c>
      <c r="Q116" s="37" t="s">
        <v>256</v>
      </c>
      <c r="R116" s="37" t="s">
        <v>256</v>
      </c>
      <c r="S116" s="37" t="s">
        <v>39</v>
      </c>
      <c r="T116" s="37" t="s">
        <v>256</v>
      </c>
      <c r="U116" s="37" t="s">
        <v>256</v>
      </c>
      <c r="V116" s="37" t="s">
        <v>256</v>
      </c>
      <c r="W116" s="37" t="s">
        <v>256</v>
      </c>
      <c r="X116" s="37" t="s">
        <v>256</v>
      </c>
      <c r="Y116" s="37" t="s">
        <v>256</v>
      </c>
      <c r="Z116" s="37" t="s">
        <v>256</v>
      </c>
      <c r="AA116" s="37" t="s">
        <v>256</v>
      </c>
      <c r="AB116" s="37" t="s">
        <v>256</v>
      </c>
      <c r="AC116" s="37" t="s">
        <v>256</v>
      </c>
      <c r="AD116" s="37" t="s">
        <v>256</v>
      </c>
      <c r="AE116" s="37" t="s">
        <v>256</v>
      </c>
      <c r="AF116" s="37" t="s">
        <v>256</v>
      </c>
      <c r="AG116" s="37" t="s">
        <v>256</v>
      </c>
      <c r="AH116" s="37" t="s">
        <v>256</v>
      </c>
      <c r="AI116" s="37" t="s">
        <v>256</v>
      </c>
      <c r="AJ116" s="37" t="s">
        <v>256</v>
      </c>
      <c r="AK116" s="64" t="s">
        <v>1358</v>
      </c>
      <c r="AL116" s="64" t="s">
        <v>2012</v>
      </c>
    </row>
    <row r="117" spans="1:38" ht="114.75" x14ac:dyDescent="0.45">
      <c r="A117" s="62" t="s">
        <v>2436</v>
      </c>
      <c r="B117" s="57" t="s">
        <v>2637</v>
      </c>
      <c r="C117" s="63">
        <v>43962</v>
      </c>
      <c r="D117" s="63">
        <v>43991</v>
      </c>
      <c r="E117" s="55" t="s">
        <v>2437</v>
      </c>
      <c r="F117" s="128" t="str">
        <f>HYPERLINK(Table2[[#This Row],[URL-not hyperlinked]])</f>
        <v>https://doi.org/10.1101/2020.05.11.089045</v>
      </c>
      <c r="G117" s="35" t="s">
        <v>121</v>
      </c>
      <c r="H117" s="35" t="s">
        <v>2433</v>
      </c>
      <c r="I117" s="35" t="s">
        <v>2438</v>
      </c>
      <c r="J117" s="37" t="s">
        <v>259</v>
      </c>
      <c r="K117" s="37">
        <v>2020</v>
      </c>
      <c r="L117" s="37" t="s">
        <v>1160</v>
      </c>
      <c r="M117" s="37" t="s">
        <v>2439</v>
      </c>
      <c r="N117" s="37"/>
      <c r="O117" s="37" t="s">
        <v>255</v>
      </c>
      <c r="P117" s="37" t="s">
        <v>256</v>
      </c>
      <c r="Q117" s="37" t="s">
        <v>255</v>
      </c>
      <c r="R117" s="37" t="s">
        <v>256</v>
      </c>
      <c r="S117" s="37" t="s">
        <v>113</v>
      </c>
      <c r="T117" s="37" t="s">
        <v>256</v>
      </c>
      <c r="U117" s="37" t="s">
        <v>256</v>
      </c>
      <c r="V117" s="37" t="s">
        <v>256</v>
      </c>
      <c r="W117" s="37" t="s">
        <v>256</v>
      </c>
      <c r="X117" s="37" t="s">
        <v>256</v>
      </c>
      <c r="Y117" s="37" t="s">
        <v>256</v>
      </c>
      <c r="Z117" s="37" t="s">
        <v>256</v>
      </c>
      <c r="AA117" s="37" t="s">
        <v>256</v>
      </c>
      <c r="AB117" s="37" t="s">
        <v>256</v>
      </c>
      <c r="AC117" s="37" t="s">
        <v>256</v>
      </c>
      <c r="AD117" s="37" t="s">
        <v>256</v>
      </c>
      <c r="AE117" s="37" t="s">
        <v>256</v>
      </c>
      <c r="AF117" s="37" t="s">
        <v>256</v>
      </c>
      <c r="AG117" s="37" t="s">
        <v>256</v>
      </c>
      <c r="AH117" s="37" t="s">
        <v>256</v>
      </c>
      <c r="AI117" s="37" t="s">
        <v>256</v>
      </c>
      <c r="AJ117" s="37" t="s">
        <v>256</v>
      </c>
      <c r="AK117" s="64" t="s">
        <v>1358</v>
      </c>
      <c r="AL117" s="64" t="s">
        <v>2012</v>
      </c>
    </row>
    <row r="118" spans="1:38" ht="165.75" x14ac:dyDescent="0.45">
      <c r="A118" s="59" t="s">
        <v>2229</v>
      </c>
      <c r="B118" s="60" t="s">
        <v>2230</v>
      </c>
      <c r="C118" s="61">
        <v>43931</v>
      </c>
      <c r="D118" s="61">
        <v>43991</v>
      </c>
      <c r="E118" s="55" t="s">
        <v>2231</v>
      </c>
      <c r="F118" s="128" t="str">
        <f>HYPERLINK(Table2[[#This Row],[URL-not hyperlinked]])</f>
        <v>https://www.biorxiv.org/content/10.1101/2020.04.09.034454v1.full.pdf</v>
      </c>
      <c r="G118" s="35" t="s">
        <v>116</v>
      </c>
      <c r="H118" s="35" t="s">
        <v>117</v>
      </c>
      <c r="I118" s="35" t="s">
        <v>2232</v>
      </c>
      <c r="J118" s="37" t="s">
        <v>259</v>
      </c>
      <c r="K118" s="37">
        <v>2020</v>
      </c>
      <c r="L118" s="37" t="s">
        <v>1160</v>
      </c>
      <c r="M118" s="37" t="s">
        <v>2233</v>
      </c>
      <c r="N118" s="37" t="s">
        <v>1154</v>
      </c>
      <c r="O118" s="37" t="s">
        <v>256</v>
      </c>
      <c r="P118" s="37" t="s">
        <v>255</v>
      </c>
      <c r="Q118" s="37" t="s">
        <v>256</v>
      </c>
      <c r="R118" s="37" t="s">
        <v>256</v>
      </c>
      <c r="S118" s="37" t="s">
        <v>118</v>
      </c>
      <c r="T118" s="37">
        <v>695</v>
      </c>
      <c r="U118" s="37" t="s">
        <v>256</v>
      </c>
      <c r="V118" s="37" t="s">
        <v>256</v>
      </c>
      <c r="W118" s="37" t="s">
        <v>256</v>
      </c>
      <c r="X118" s="37" t="s">
        <v>256</v>
      </c>
      <c r="Y118" s="37" t="s">
        <v>256</v>
      </c>
      <c r="Z118" s="37" t="s">
        <v>256</v>
      </c>
      <c r="AA118" s="37" t="s">
        <v>255</v>
      </c>
      <c r="AB118" s="37" t="s">
        <v>256</v>
      </c>
      <c r="AC118" s="37" t="s">
        <v>256</v>
      </c>
      <c r="AD118" s="37" t="s">
        <v>256</v>
      </c>
      <c r="AE118" s="37" t="s">
        <v>256</v>
      </c>
      <c r="AF118" s="37" t="s">
        <v>256</v>
      </c>
      <c r="AG118" s="37" t="s">
        <v>256</v>
      </c>
      <c r="AH118" s="37" t="s">
        <v>256</v>
      </c>
      <c r="AI118" s="37" t="s">
        <v>256</v>
      </c>
      <c r="AJ118" s="37" t="s">
        <v>256</v>
      </c>
      <c r="AK118" s="37" t="s">
        <v>256</v>
      </c>
      <c r="AL118" s="64" t="s">
        <v>2012</v>
      </c>
    </row>
    <row r="119" spans="1:38" ht="204" x14ac:dyDescent="0.45">
      <c r="A119" s="59" t="s">
        <v>2218</v>
      </c>
      <c r="B119" s="60" t="s">
        <v>2633</v>
      </c>
      <c r="C119" s="61">
        <v>43955</v>
      </c>
      <c r="D119" s="61">
        <v>43991</v>
      </c>
      <c r="E119" s="55" t="s">
        <v>2219</v>
      </c>
      <c r="F119" s="128" t="str">
        <f>HYPERLINK(Table2[[#This Row],[URL-not hyperlinked]])</f>
        <v>https://europepmc.org/article/med/32511637</v>
      </c>
      <c r="G119" s="35" t="s">
        <v>1158</v>
      </c>
      <c r="H119" s="35" t="s">
        <v>115</v>
      </c>
      <c r="I119" s="35" t="s">
        <v>2220</v>
      </c>
      <c r="J119" s="37" t="s">
        <v>261</v>
      </c>
      <c r="K119" s="37">
        <v>2020</v>
      </c>
      <c r="L119" s="37" t="s">
        <v>1160</v>
      </c>
      <c r="M119" s="37" t="s">
        <v>2221</v>
      </c>
      <c r="N119" s="37" t="s">
        <v>1154</v>
      </c>
      <c r="O119" s="37" t="s">
        <v>255</v>
      </c>
      <c r="P119" s="37" t="s">
        <v>255</v>
      </c>
      <c r="Q119" s="37" t="s">
        <v>256</v>
      </c>
      <c r="R119" s="37" t="s">
        <v>256</v>
      </c>
      <c r="S119" s="37" t="s">
        <v>39</v>
      </c>
      <c r="T119" s="37" t="s">
        <v>2209</v>
      </c>
      <c r="U119" s="37" t="s">
        <v>256</v>
      </c>
      <c r="V119" s="37" t="s">
        <v>255</v>
      </c>
      <c r="W119" s="37" t="s">
        <v>255</v>
      </c>
      <c r="X119" s="37" t="s">
        <v>256</v>
      </c>
      <c r="Y119" s="37" t="s">
        <v>256</v>
      </c>
      <c r="Z119" s="37" t="s">
        <v>256</v>
      </c>
      <c r="AA119" s="37" t="s">
        <v>255</v>
      </c>
      <c r="AB119" s="37" t="s">
        <v>255</v>
      </c>
      <c r="AC119" s="37" t="s">
        <v>256</v>
      </c>
      <c r="AD119" s="37" t="s">
        <v>256</v>
      </c>
      <c r="AE119" s="37" t="s">
        <v>256</v>
      </c>
      <c r="AF119" s="37" t="s">
        <v>256</v>
      </c>
      <c r="AG119" s="37" t="s">
        <v>256</v>
      </c>
      <c r="AH119" s="37" t="s">
        <v>256</v>
      </c>
      <c r="AI119" s="37" t="s">
        <v>256</v>
      </c>
      <c r="AJ119" s="37" t="s">
        <v>256</v>
      </c>
      <c r="AK119" s="37" t="s">
        <v>256</v>
      </c>
      <c r="AL119" s="64" t="s">
        <v>2012</v>
      </c>
    </row>
    <row r="120" spans="1:38" ht="94.5" x14ac:dyDescent="0.35">
      <c r="A120" s="62" t="s">
        <v>1602</v>
      </c>
      <c r="B120" s="57" t="s">
        <v>1616</v>
      </c>
      <c r="C120" s="126" t="s">
        <v>2009</v>
      </c>
      <c r="D120" s="63">
        <v>43991</v>
      </c>
      <c r="E120" s="124" t="s">
        <v>2643</v>
      </c>
      <c r="F120" s="128" t="str">
        <f>HYPERLINK(Table2[[#This Row],[URL-not hyperlinked]])</f>
        <v>https://www.researchgate.net/publication/340864172_The_implications_of_COVID-19_for_the_children_of_Africa</v>
      </c>
      <c r="G120" s="121" t="s">
        <v>1603</v>
      </c>
      <c r="H120" s="121" t="s">
        <v>122</v>
      </c>
      <c r="I120" s="55" t="s">
        <v>1604</v>
      </c>
      <c r="J120" s="58" t="s">
        <v>2013</v>
      </c>
      <c r="K120" s="58">
        <v>2020</v>
      </c>
      <c r="L120" s="113" t="s">
        <v>1160</v>
      </c>
      <c r="M120" s="58" t="s">
        <v>1605</v>
      </c>
      <c r="N120" s="113"/>
      <c r="O120" s="58" t="s">
        <v>256</v>
      </c>
      <c r="P120" s="58" t="s">
        <v>256</v>
      </c>
      <c r="Q120" s="58" t="s">
        <v>256</v>
      </c>
      <c r="R120" s="63" t="s">
        <v>255</v>
      </c>
      <c r="S120" s="58" t="s">
        <v>39</v>
      </c>
      <c r="T120" s="58" t="s">
        <v>264</v>
      </c>
      <c r="U120" s="58" t="s">
        <v>256</v>
      </c>
      <c r="V120" s="58" t="s">
        <v>256</v>
      </c>
      <c r="W120" s="58" t="s">
        <v>256</v>
      </c>
      <c r="X120" s="58" t="s">
        <v>256</v>
      </c>
      <c r="Y120" s="58" t="s">
        <v>256</v>
      </c>
      <c r="Z120" s="58" t="s">
        <v>256</v>
      </c>
      <c r="AA120" s="58" t="s">
        <v>256</v>
      </c>
      <c r="AB120" s="58" t="s">
        <v>256</v>
      </c>
      <c r="AC120" s="58" t="s">
        <v>256</v>
      </c>
      <c r="AD120" s="58" t="s">
        <v>256</v>
      </c>
      <c r="AE120" s="58" t="s">
        <v>256</v>
      </c>
      <c r="AF120" s="58" t="s">
        <v>256</v>
      </c>
      <c r="AG120" s="58" t="s">
        <v>256</v>
      </c>
      <c r="AH120" s="58" t="s">
        <v>255</v>
      </c>
      <c r="AI120" s="58" t="s">
        <v>256</v>
      </c>
      <c r="AJ120" s="58" t="s">
        <v>256</v>
      </c>
      <c r="AK120" s="58" t="s">
        <v>256</v>
      </c>
      <c r="AL120" s="64" t="s">
        <v>2012</v>
      </c>
    </row>
    <row r="121" spans="1:38" ht="102" x14ac:dyDescent="0.45">
      <c r="A121" s="62" t="s">
        <v>2440</v>
      </c>
      <c r="B121" s="57" t="s">
        <v>2441</v>
      </c>
      <c r="C121" s="63">
        <v>43990</v>
      </c>
      <c r="D121" s="63">
        <v>43991</v>
      </c>
      <c r="E121" s="55" t="s">
        <v>2442</v>
      </c>
      <c r="F121" s="128" t="str">
        <f>HYPERLINK(Table2[[#This Row],[URL-not hyperlinked]])</f>
        <v>https://doi.org/10.1080/08959420.2020.1759757</v>
      </c>
      <c r="G121" s="35" t="s">
        <v>116</v>
      </c>
      <c r="H121" s="35" t="s">
        <v>122</v>
      </c>
      <c r="I121" s="35" t="s">
        <v>2443</v>
      </c>
      <c r="J121" s="37" t="s">
        <v>2444</v>
      </c>
      <c r="K121" s="37">
        <v>2020</v>
      </c>
      <c r="L121" s="37" t="s">
        <v>1160</v>
      </c>
      <c r="M121" s="37" t="s">
        <v>2445</v>
      </c>
      <c r="N121" s="37"/>
      <c r="O121" s="37" t="s">
        <v>256</v>
      </c>
      <c r="P121" s="37" t="s">
        <v>256</v>
      </c>
      <c r="Q121" s="37" t="s">
        <v>256</v>
      </c>
      <c r="R121" s="37" t="s">
        <v>255</v>
      </c>
      <c r="S121" s="37" t="s">
        <v>118</v>
      </c>
      <c r="T121" s="37" t="s">
        <v>256</v>
      </c>
      <c r="U121" s="37" t="s">
        <v>256</v>
      </c>
      <c r="V121" s="37" t="s">
        <v>256</v>
      </c>
      <c r="W121" s="37" t="s">
        <v>256</v>
      </c>
      <c r="X121" s="37" t="s">
        <v>256</v>
      </c>
      <c r="Y121" s="37" t="s">
        <v>256</v>
      </c>
      <c r="Z121" s="37" t="s">
        <v>256</v>
      </c>
      <c r="AA121" s="37" t="s">
        <v>256</v>
      </c>
      <c r="AB121" s="37" t="s">
        <v>256</v>
      </c>
      <c r="AC121" s="37" t="s">
        <v>256</v>
      </c>
      <c r="AD121" s="37" t="s">
        <v>256</v>
      </c>
      <c r="AE121" s="37" t="s">
        <v>256</v>
      </c>
      <c r="AF121" s="37" t="s">
        <v>256</v>
      </c>
      <c r="AG121" s="37" t="s">
        <v>256</v>
      </c>
      <c r="AH121" s="37" t="s">
        <v>256</v>
      </c>
      <c r="AI121" s="37" t="s">
        <v>256</v>
      </c>
      <c r="AJ121" s="37" t="s">
        <v>256</v>
      </c>
      <c r="AK121" s="37" t="s">
        <v>256</v>
      </c>
      <c r="AL121" s="64" t="s">
        <v>2012</v>
      </c>
    </row>
    <row r="122" spans="1:38" ht="89.25" x14ac:dyDescent="0.45">
      <c r="A122" s="59" t="s">
        <v>2399</v>
      </c>
      <c r="B122" s="57" t="s">
        <v>2400</v>
      </c>
      <c r="C122" s="61">
        <v>43985</v>
      </c>
      <c r="D122" s="63">
        <v>43991</v>
      </c>
      <c r="E122" s="55" t="s">
        <v>2401</v>
      </c>
      <c r="F122" s="128" t="str">
        <f>HYPERLINK(Table2[[#This Row],[URL-not hyperlinked]])</f>
        <v>https://link.springer.com/article/10.1007/s00112-020-00942-8</v>
      </c>
      <c r="G122" s="35" t="s">
        <v>124</v>
      </c>
      <c r="H122" s="35" t="s">
        <v>117</v>
      </c>
      <c r="I122" s="35" t="s">
        <v>2402</v>
      </c>
      <c r="J122" s="37" t="s">
        <v>2403</v>
      </c>
      <c r="K122" s="37">
        <v>2020</v>
      </c>
      <c r="L122" s="37" t="s">
        <v>1160</v>
      </c>
      <c r="M122" s="37" t="s">
        <v>2404</v>
      </c>
      <c r="N122" s="37" t="s">
        <v>2405</v>
      </c>
      <c r="O122" s="37" t="s">
        <v>256</v>
      </c>
      <c r="P122" s="37" t="s">
        <v>255</v>
      </c>
      <c r="Q122" s="37" t="s">
        <v>256</v>
      </c>
      <c r="R122" s="37" t="s">
        <v>256</v>
      </c>
      <c r="S122" s="37" t="s">
        <v>118</v>
      </c>
      <c r="T122" s="37">
        <v>1</v>
      </c>
      <c r="U122" s="37" t="s">
        <v>256</v>
      </c>
      <c r="V122" s="37" t="s">
        <v>256</v>
      </c>
      <c r="W122" s="37" t="s">
        <v>256</v>
      </c>
      <c r="X122" s="37" t="s">
        <v>256</v>
      </c>
      <c r="Y122" s="37" t="s">
        <v>256</v>
      </c>
      <c r="Z122" s="37" t="s">
        <v>255</v>
      </c>
      <c r="AA122" s="37" t="s">
        <v>255</v>
      </c>
      <c r="AB122" s="37" t="s">
        <v>256</v>
      </c>
      <c r="AC122" s="37" t="s">
        <v>255</v>
      </c>
      <c r="AD122" s="37" t="s">
        <v>255</v>
      </c>
      <c r="AE122" s="37" t="s">
        <v>256</v>
      </c>
      <c r="AF122" s="37" t="s">
        <v>256</v>
      </c>
      <c r="AG122" s="37" t="s">
        <v>256</v>
      </c>
      <c r="AH122" s="37" t="s">
        <v>256</v>
      </c>
      <c r="AI122" s="37" t="s">
        <v>256</v>
      </c>
      <c r="AJ122" s="37" t="s">
        <v>256</v>
      </c>
      <c r="AK122" s="37" t="s">
        <v>256</v>
      </c>
      <c r="AL122" s="64" t="s">
        <v>2012</v>
      </c>
    </row>
    <row r="123" spans="1:38" ht="162" x14ac:dyDescent="0.45">
      <c r="A123" s="59" t="s">
        <v>2105</v>
      </c>
      <c r="B123" s="57" t="s">
        <v>1616</v>
      </c>
      <c r="C123" s="61">
        <v>43930</v>
      </c>
      <c r="D123" s="63">
        <v>43991</v>
      </c>
      <c r="E123" s="35" t="s">
        <v>2106</v>
      </c>
      <c r="F123" s="128" t="str">
        <f>HYPERLINK(Table2[[#This Row],[URL-not hyperlinked]])</f>
        <v>https://www.ncbi.nlm.nih.gov/pmc/articles/PMC7144602/</v>
      </c>
      <c r="G123" s="35" t="s">
        <v>121</v>
      </c>
      <c r="H123" s="35" t="s">
        <v>122</v>
      </c>
      <c r="I123" s="35" t="s">
        <v>2107</v>
      </c>
      <c r="J123" s="37" t="s">
        <v>2108</v>
      </c>
      <c r="K123" s="37">
        <v>2020</v>
      </c>
      <c r="L123" s="37" t="s">
        <v>1160</v>
      </c>
      <c r="M123" s="37" t="s">
        <v>2109</v>
      </c>
      <c r="N123" s="37" t="s">
        <v>256</v>
      </c>
      <c r="O123" s="37" t="s">
        <v>255</v>
      </c>
      <c r="P123" s="37" t="s">
        <v>255</v>
      </c>
      <c r="Q123" s="37" t="s">
        <v>256</v>
      </c>
      <c r="R123" s="37" t="s">
        <v>256</v>
      </c>
      <c r="S123" s="37" t="s">
        <v>113</v>
      </c>
      <c r="T123" s="37" t="s">
        <v>256</v>
      </c>
      <c r="U123" s="37" t="s">
        <v>256</v>
      </c>
      <c r="V123" s="37" t="s">
        <v>256</v>
      </c>
      <c r="W123" s="37" t="s">
        <v>256</v>
      </c>
      <c r="X123" s="37" t="s">
        <v>256</v>
      </c>
      <c r="Y123" s="37" t="s">
        <v>256</v>
      </c>
      <c r="Z123" s="37" t="s">
        <v>256</v>
      </c>
      <c r="AA123" s="37" t="s">
        <v>256</v>
      </c>
      <c r="AB123" s="37" t="s">
        <v>256</v>
      </c>
      <c r="AC123" s="37" t="s">
        <v>256</v>
      </c>
      <c r="AD123" s="37" t="s">
        <v>256</v>
      </c>
      <c r="AE123" s="37" t="s">
        <v>256</v>
      </c>
      <c r="AF123" s="37" t="s">
        <v>256</v>
      </c>
      <c r="AG123" s="37" t="s">
        <v>256</v>
      </c>
      <c r="AH123" s="37" t="s">
        <v>256</v>
      </c>
      <c r="AI123" s="37" t="s">
        <v>256</v>
      </c>
      <c r="AJ123" s="37" t="s">
        <v>256</v>
      </c>
      <c r="AK123" s="37" t="s">
        <v>256</v>
      </c>
      <c r="AL123" s="64" t="s">
        <v>2012</v>
      </c>
    </row>
    <row r="124" spans="1:38" ht="67.5" x14ac:dyDescent="0.45">
      <c r="A124" s="62" t="s">
        <v>2214</v>
      </c>
      <c r="B124" s="57" t="s">
        <v>1616</v>
      </c>
      <c r="C124" s="63">
        <v>43990</v>
      </c>
      <c r="D124" s="63">
        <v>43991</v>
      </c>
      <c r="E124" s="55" t="s">
        <v>2215</v>
      </c>
      <c r="F124" s="128" t="str">
        <f>HYPERLINK(Table2[[#This Row],[URL-not hyperlinked]])</f>
        <v>https://jamanetwork.com/journals/jama/fullarticle/2767205</v>
      </c>
      <c r="G124" s="35" t="s">
        <v>121</v>
      </c>
      <c r="H124" s="35" t="s">
        <v>122</v>
      </c>
      <c r="I124" s="35" t="s">
        <v>2216</v>
      </c>
      <c r="J124" s="37" t="s">
        <v>1157</v>
      </c>
      <c r="K124" s="37">
        <v>2020</v>
      </c>
      <c r="L124" s="37" t="s">
        <v>1160</v>
      </c>
      <c r="M124" s="37" t="s">
        <v>2217</v>
      </c>
      <c r="N124" s="37" t="s">
        <v>1154</v>
      </c>
      <c r="O124" s="37" t="s">
        <v>256</v>
      </c>
      <c r="P124" s="37" t="s">
        <v>255</v>
      </c>
      <c r="Q124" s="37" t="s">
        <v>256</v>
      </c>
      <c r="R124" s="37" t="s">
        <v>256</v>
      </c>
      <c r="S124" s="37" t="s">
        <v>113</v>
      </c>
      <c r="T124" s="37" t="s">
        <v>2209</v>
      </c>
      <c r="U124" s="37" t="s">
        <v>256</v>
      </c>
      <c r="V124" s="37" t="s">
        <v>256</v>
      </c>
      <c r="W124" s="37" t="s">
        <v>256</v>
      </c>
      <c r="X124" s="37" t="s">
        <v>256</v>
      </c>
      <c r="Y124" s="37" t="s">
        <v>256</v>
      </c>
      <c r="Z124" s="37" t="s">
        <v>256</v>
      </c>
      <c r="AA124" s="37" t="s">
        <v>255</v>
      </c>
      <c r="AB124" s="37" t="s">
        <v>256</v>
      </c>
      <c r="AC124" s="37" t="s">
        <v>255</v>
      </c>
      <c r="AD124" s="37" t="s">
        <v>256</v>
      </c>
      <c r="AE124" s="37" t="s">
        <v>256</v>
      </c>
      <c r="AF124" s="37" t="s">
        <v>256</v>
      </c>
      <c r="AG124" s="37" t="s">
        <v>256</v>
      </c>
      <c r="AH124" s="37" t="s">
        <v>256</v>
      </c>
      <c r="AI124" s="37" t="s">
        <v>256</v>
      </c>
      <c r="AJ124" s="37" t="s">
        <v>256</v>
      </c>
      <c r="AK124" s="37" t="s">
        <v>256</v>
      </c>
      <c r="AL124" s="64" t="s">
        <v>2012</v>
      </c>
    </row>
    <row r="125" spans="1:38" ht="318.75" x14ac:dyDescent="0.45">
      <c r="A125" s="56" t="s">
        <v>2425</v>
      </c>
      <c r="B125" s="57" t="s">
        <v>2426</v>
      </c>
      <c r="C125" s="63">
        <v>43937</v>
      </c>
      <c r="D125" s="61">
        <v>43991</v>
      </c>
      <c r="E125" s="35" t="s">
        <v>2427</v>
      </c>
      <c r="F125" s="128" t="str">
        <f>HYPERLINK(Table2[[#This Row],[URL-not hyperlinked]])</f>
        <v>https://doi.org/10.1101/2020.03.19.20039404</v>
      </c>
      <c r="G125" s="35" t="s">
        <v>116</v>
      </c>
      <c r="H125" s="35" t="s">
        <v>123</v>
      </c>
      <c r="I125" s="35" t="s">
        <v>2428</v>
      </c>
      <c r="J125" s="37" t="s">
        <v>261</v>
      </c>
      <c r="K125" s="37">
        <v>2020</v>
      </c>
      <c r="L125" s="37" t="s">
        <v>1160</v>
      </c>
      <c r="M125" s="37" t="s">
        <v>2429</v>
      </c>
      <c r="N125" s="37"/>
      <c r="O125" s="37" t="s">
        <v>256</v>
      </c>
      <c r="P125" s="37" t="s">
        <v>256</v>
      </c>
      <c r="Q125" s="37" t="s">
        <v>256</v>
      </c>
      <c r="R125" s="37" t="s">
        <v>255</v>
      </c>
      <c r="S125" s="37" t="s">
        <v>118</v>
      </c>
      <c r="T125" s="37" t="s">
        <v>256</v>
      </c>
      <c r="U125" s="37" t="s">
        <v>256</v>
      </c>
      <c r="V125" s="37" t="s">
        <v>256</v>
      </c>
      <c r="W125" s="37" t="s">
        <v>256</v>
      </c>
      <c r="X125" s="37" t="s">
        <v>256</v>
      </c>
      <c r="Y125" s="37" t="s">
        <v>256</v>
      </c>
      <c r="Z125" s="37" t="s">
        <v>256</v>
      </c>
      <c r="AA125" s="37" t="s">
        <v>256</v>
      </c>
      <c r="AB125" s="37" t="s">
        <v>256</v>
      </c>
      <c r="AC125" s="37" t="s">
        <v>256</v>
      </c>
      <c r="AD125" s="37" t="s">
        <v>256</v>
      </c>
      <c r="AE125" s="37" t="s">
        <v>256</v>
      </c>
      <c r="AF125" s="37" t="s">
        <v>256</v>
      </c>
      <c r="AG125" s="37" t="s">
        <v>255</v>
      </c>
      <c r="AH125" s="37" t="s">
        <v>255</v>
      </c>
      <c r="AI125" s="37" t="s">
        <v>256</v>
      </c>
      <c r="AJ125" s="37" t="s">
        <v>2430</v>
      </c>
      <c r="AK125" s="37" t="s">
        <v>256</v>
      </c>
      <c r="AL125" s="64" t="s">
        <v>2012</v>
      </c>
    </row>
    <row r="126" spans="1:38" ht="54" x14ac:dyDescent="0.45">
      <c r="A126" s="56" t="s">
        <v>2208</v>
      </c>
      <c r="B126" s="57" t="s">
        <v>1616</v>
      </c>
      <c r="C126" s="63">
        <v>43990</v>
      </c>
      <c r="D126" s="63">
        <v>43991</v>
      </c>
      <c r="E126" s="35" t="s">
        <v>2210</v>
      </c>
      <c r="F126" s="128" t="str">
        <f>HYPERLINK(Table2[[#This Row],[URL-not hyperlinked]])</f>
        <v>https://onlinelibrary.wiley.com/doi/full/10.1002/ppul.24874</v>
      </c>
      <c r="G126" s="35" t="s">
        <v>121</v>
      </c>
      <c r="H126" s="35" t="s">
        <v>122</v>
      </c>
      <c r="I126" s="35" t="s">
        <v>2211</v>
      </c>
      <c r="J126" s="37" t="s">
        <v>2212</v>
      </c>
      <c r="K126" s="37">
        <v>2020</v>
      </c>
      <c r="L126" s="37" t="s">
        <v>1160</v>
      </c>
      <c r="M126" s="37" t="s">
        <v>2213</v>
      </c>
      <c r="N126" s="37" t="s">
        <v>1154</v>
      </c>
      <c r="O126" s="37" t="s">
        <v>256</v>
      </c>
      <c r="P126" s="37" t="s">
        <v>255</v>
      </c>
      <c r="Q126" s="37" t="s">
        <v>256</v>
      </c>
      <c r="R126" s="37" t="s">
        <v>256</v>
      </c>
      <c r="S126" s="37" t="s">
        <v>113</v>
      </c>
      <c r="T126" s="37" t="s">
        <v>2209</v>
      </c>
      <c r="U126" s="37" t="s">
        <v>256</v>
      </c>
      <c r="V126" s="37" t="s">
        <v>256</v>
      </c>
      <c r="W126" s="37" t="s">
        <v>256</v>
      </c>
      <c r="X126" s="37" t="s">
        <v>256</v>
      </c>
      <c r="Y126" s="37" t="s">
        <v>256</v>
      </c>
      <c r="Z126" s="37" t="s">
        <v>256</v>
      </c>
      <c r="AA126" s="37" t="s">
        <v>255</v>
      </c>
      <c r="AB126" s="37" t="s">
        <v>256</v>
      </c>
      <c r="AC126" s="37" t="s">
        <v>256</v>
      </c>
      <c r="AD126" s="37" t="s">
        <v>256</v>
      </c>
      <c r="AE126" s="37" t="s">
        <v>256</v>
      </c>
      <c r="AF126" s="37" t="s">
        <v>256</v>
      </c>
      <c r="AG126" s="37" t="s">
        <v>256</v>
      </c>
      <c r="AH126" s="37" t="s">
        <v>256</v>
      </c>
      <c r="AI126" s="37" t="s">
        <v>256</v>
      </c>
      <c r="AJ126" s="37" t="s">
        <v>256</v>
      </c>
      <c r="AK126" s="37" t="s">
        <v>256</v>
      </c>
      <c r="AL126" s="64" t="s">
        <v>2012</v>
      </c>
    </row>
    <row r="127" spans="1:38" ht="242.25" x14ac:dyDescent="0.45">
      <c r="A127" s="59" t="s">
        <v>2127</v>
      </c>
      <c r="B127" s="60" t="s">
        <v>2128</v>
      </c>
      <c r="C127" s="61">
        <v>43927</v>
      </c>
      <c r="D127" s="63">
        <v>43991</v>
      </c>
      <c r="E127" s="55" t="s">
        <v>2129</v>
      </c>
      <c r="F127" s="128" t="str">
        <f>HYPERLINK(Table2[[#This Row],[URL-not hyperlinked]])</f>
        <v>https://www.researchgate.net/publication/340471578_New_Corona_Virus_COVID-19_Management_in_Pregnancy_and_Childbirth</v>
      </c>
      <c r="G127" s="35" t="s">
        <v>114</v>
      </c>
      <c r="H127" s="35" t="s">
        <v>115</v>
      </c>
      <c r="I127" s="35" t="s">
        <v>2130</v>
      </c>
      <c r="J127" s="37" t="s">
        <v>2131</v>
      </c>
      <c r="K127" s="37">
        <v>2020</v>
      </c>
      <c r="L127" s="37" t="s">
        <v>1160</v>
      </c>
      <c r="M127" s="37" t="s">
        <v>2132</v>
      </c>
      <c r="N127" s="37" t="s">
        <v>256</v>
      </c>
      <c r="O127" s="37" t="s">
        <v>255</v>
      </c>
      <c r="P127" s="37" t="s">
        <v>256</v>
      </c>
      <c r="Q127" s="37" t="s">
        <v>256</v>
      </c>
      <c r="R127" s="37" t="s">
        <v>256</v>
      </c>
      <c r="S127" s="37" t="s">
        <v>39</v>
      </c>
      <c r="T127" s="37" t="s">
        <v>256</v>
      </c>
      <c r="U127" s="37" t="s">
        <v>256</v>
      </c>
      <c r="V127" s="37" t="s">
        <v>256</v>
      </c>
      <c r="W127" s="37" t="s">
        <v>256</v>
      </c>
      <c r="X127" s="37" t="s">
        <v>256</v>
      </c>
      <c r="Y127" s="37" t="s">
        <v>256</v>
      </c>
      <c r="Z127" s="37" t="s">
        <v>256</v>
      </c>
      <c r="AA127" s="37" t="s">
        <v>256</v>
      </c>
      <c r="AB127" s="37" t="s">
        <v>256</v>
      </c>
      <c r="AC127" s="37" t="s">
        <v>256</v>
      </c>
      <c r="AD127" s="37" t="s">
        <v>256</v>
      </c>
      <c r="AE127" s="37" t="s">
        <v>256</v>
      </c>
      <c r="AF127" s="37" t="s">
        <v>256</v>
      </c>
      <c r="AG127" s="37" t="s">
        <v>256</v>
      </c>
      <c r="AH127" s="37" t="s">
        <v>256</v>
      </c>
      <c r="AI127" s="37" t="s">
        <v>256</v>
      </c>
      <c r="AJ127" s="37" t="s">
        <v>256</v>
      </c>
      <c r="AK127" s="37" t="s">
        <v>256</v>
      </c>
      <c r="AL127" s="64" t="s">
        <v>2012</v>
      </c>
    </row>
    <row r="128" spans="1:38" ht="318.75" x14ac:dyDescent="0.45">
      <c r="A128" s="59" t="s">
        <v>2389</v>
      </c>
      <c r="B128" s="57" t="s">
        <v>2390</v>
      </c>
      <c r="C128" s="61">
        <v>43982</v>
      </c>
      <c r="D128" s="63">
        <v>43991</v>
      </c>
      <c r="E128" s="35" t="s">
        <v>2391</v>
      </c>
      <c r="F128" s="128" t="str">
        <f>HYPERLINK(Table2[[#This Row],[URL-not hyperlinked]])</f>
        <v>https://www.sciencedirect.com/science/article/pii/S0941950020300713?casa_token=Z5qNtEVsrFQAAAAA:7T8zm-lXr-BqnyXDLswpHGpmlVtuXhZLFe9pW0NFVhR2ENpRtd9vzwzoW7qM_I5GfhhWcPQ</v>
      </c>
      <c r="G128" s="35" t="s">
        <v>114</v>
      </c>
      <c r="H128" s="35" t="s">
        <v>115</v>
      </c>
      <c r="I128" s="35" t="s">
        <v>2392</v>
      </c>
      <c r="J128" s="37" t="s">
        <v>2640</v>
      </c>
      <c r="K128" s="37">
        <v>2020</v>
      </c>
      <c r="L128" s="37" t="s">
        <v>1160</v>
      </c>
      <c r="M128" s="37" t="s">
        <v>2393</v>
      </c>
      <c r="N128" s="37" t="s">
        <v>1154</v>
      </c>
      <c r="O128" s="37" t="s">
        <v>256</v>
      </c>
      <c r="P128" s="37" t="s">
        <v>255</v>
      </c>
      <c r="Q128" s="37" t="s">
        <v>256</v>
      </c>
      <c r="R128" s="37" t="s">
        <v>256</v>
      </c>
      <c r="S128" s="37" t="s">
        <v>113</v>
      </c>
      <c r="T128" s="37" t="s">
        <v>2394</v>
      </c>
      <c r="U128" s="37" t="s">
        <v>256</v>
      </c>
      <c r="V128" s="37" t="s">
        <v>256</v>
      </c>
      <c r="W128" s="37" t="s">
        <v>256</v>
      </c>
      <c r="X128" s="37" t="s">
        <v>256</v>
      </c>
      <c r="Y128" s="37" t="s">
        <v>256</v>
      </c>
      <c r="Z128" s="37" t="s">
        <v>256</v>
      </c>
      <c r="AA128" s="37" t="s">
        <v>255</v>
      </c>
      <c r="AB128" s="37" t="s">
        <v>255</v>
      </c>
      <c r="AC128" s="37" t="s">
        <v>256</v>
      </c>
      <c r="AD128" s="37" t="s">
        <v>255</v>
      </c>
      <c r="AE128" s="37" t="s">
        <v>256</v>
      </c>
      <c r="AF128" s="37" t="s">
        <v>256</v>
      </c>
      <c r="AG128" s="37" t="s">
        <v>256</v>
      </c>
      <c r="AH128" s="37" t="s">
        <v>256</v>
      </c>
      <c r="AI128" s="37" t="s">
        <v>256</v>
      </c>
      <c r="AJ128" s="37" t="s">
        <v>256</v>
      </c>
      <c r="AK128" s="37" t="s">
        <v>256</v>
      </c>
      <c r="AL128" s="64" t="s">
        <v>2012</v>
      </c>
    </row>
    <row r="129" spans="1:38" ht="54" x14ac:dyDescent="0.45">
      <c r="A129" s="59" t="s">
        <v>2411</v>
      </c>
      <c r="B129" s="60" t="s">
        <v>2003</v>
      </c>
      <c r="C129" s="61">
        <v>43990</v>
      </c>
      <c r="D129" s="61">
        <v>43991</v>
      </c>
      <c r="E129" s="35" t="s">
        <v>2412</v>
      </c>
      <c r="F129" s="128" t="str">
        <f>HYPERLINK(Table2[[#This Row],[URL-not hyperlinked]])</f>
        <v>https://doi.org/10.1001/jama.2020.10374</v>
      </c>
      <c r="G129" s="35" t="s">
        <v>116</v>
      </c>
      <c r="H129" s="35" t="s">
        <v>117</v>
      </c>
      <c r="I129" s="35" t="s">
        <v>2413</v>
      </c>
      <c r="J129" s="37" t="s">
        <v>1157</v>
      </c>
      <c r="K129" s="37">
        <v>2020</v>
      </c>
      <c r="L129" s="37" t="s">
        <v>1160</v>
      </c>
      <c r="M129" s="37" t="s">
        <v>2414</v>
      </c>
      <c r="N129" s="37"/>
      <c r="O129" s="37" t="s">
        <v>256</v>
      </c>
      <c r="P129" s="37" t="s">
        <v>255</v>
      </c>
      <c r="Q129" s="37" t="s">
        <v>256</v>
      </c>
      <c r="R129" s="37" t="s">
        <v>256</v>
      </c>
      <c r="S129" s="37" t="s">
        <v>118</v>
      </c>
      <c r="T129" s="37">
        <v>17</v>
      </c>
      <c r="U129" s="37" t="s">
        <v>256</v>
      </c>
      <c r="V129" s="37" t="s">
        <v>256</v>
      </c>
      <c r="W129" s="37" t="s">
        <v>256</v>
      </c>
      <c r="X129" s="37" t="s">
        <v>256</v>
      </c>
      <c r="Y129" s="37" t="s">
        <v>256</v>
      </c>
      <c r="Z129" s="37" t="s">
        <v>256</v>
      </c>
      <c r="AA129" s="37" t="s">
        <v>255</v>
      </c>
      <c r="AB129" s="37" t="s">
        <v>256</v>
      </c>
      <c r="AC129" s="37" t="s">
        <v>256</v>
      </c>
      <c r="AD129" s="37" t="s">
        <v>255</v>
      </c>
      <c r="AE129" s="37" t="s">
        <v>256</v>
      </c>
      <c r="AF129" s="37" t="s">
        <v>256</v>
      </c>
      <c r="AG129" s="37" t="s">
        <v>256</v>
      </c>
      <c r="AH129" s="37" t="s">
        <v>256</v>
      </c>
      <c r="AI129" s="37" t="s">
        <v>256</v>
      </c>
      <c r="AJ129" s="37" t="s">
        <v>256</v>
      </c>
      <c r="AK129" s="37" t="s">
        <v>256</v>
      </c>
      <c r="AL129" s="64" t="s">
        <v>2012</v>
      </c>
    </row>
    <row r="130" spans="1:38" ht="89.25" x14ac:dyDescent="0.45">
      <c r="A130" s="62" t="s">
        <v>1606</v>
      </c>
      <c r="B130" s="57" t="s">
        <v>1607</v>
      </c>
      <c r="C130" s="63">
        <v>43970</v>
      </c>
      <c r="D130" s="63">
        <v>43991</v>
      </c>
      <c r="E130" s="55" t="s">
        <v>1608</v>
      </c>
      <c r="F130" s="128" t="str">
        <f>HYPERLINK(Table2[[#This Row],[URL-not hyperlinked]])</f>
        <v>https://europepmc.org/article/pmc/pmc7239021</v>
      </c>
      <c r="G130" s="121" t="s">
        <v>1609</v>
      </c>
      <c r="H130" s="121" t="s">
        <v>122</v>
      </c>
      <c r="I130" s="55" t="s">
        <v>1610</v>
      </c>
      <c r="J130" s="58" t="s">
        <v>2642</v>
      </c>
      <c r="K130" s="58">
        <v>2020</v>
      </c>
      <c r="L130" s="113" t="s">
        <v>1160</v>
      </c>
      <c r="M130" s="58" t="s">
        <v>1611</v>
      </c>
      <c r="N130" s="113"/>
      <c r="O130" s="58" t="s">
        <v>256</v>
      </c>
      <c r="P130" s="58" t="s">
        <v>256</v>
      </c>
      <c r="Q130" s="58" t="s">
        <v>256</v>
      </c>
      <c r="R130" s="63" t="s">
        <v>255</v>
      </c>
      <c r="S130" s="58" t="s">
        <v>113</v>
      </c>
      <c r="T130" s="58" t="s">
        <v>264</v>
      </c>
      <c r="U130" s="58" t="s">
        <v>256</v>
      </c>
      <c r="V130" s="58" t="s">
        <v>256</v>
      </c>
      <c r="W130" s="58" t="s">
        <v>256</v>
      </c>
      <c r="X130" s="58" t="s">
        <v>256</v>
      </c>
      <c r="Y130" s="58" t="s">
        <v>256</v>
      </c>
      <c r="Z130" s="58" t="s">
        <v>256</v>
      </c>
      <c r="AA130" s="58" t="s">
        <v>256</v>
      </c>
      <c r="AB130" s="58" t="s">
        <v>256</v>
      </c>
      <c r="AC130" s="58" t="s">
        <v>256</v>
      </c>
      <c r="AD130" s="58" t="s">
        <v>256</v>
      </c>
      <c r="AE130" s="58" t="s">
        <v>256</v>
      </c>
      <c r="AF130" s="58" t="s">
        <v>256</v>
      </c>
      <c r="AG130" s="58" t="s">
        <v>255</v>
      </c>
      <c r="AH130" s="58" t="s">
        <v>256</v>
      </c>
      <c r="AI130" s="58" t="s">
        <v>256</v>
      </c>
      <c r="AJ130" s="58" t="s">
        <v>256</v>
      </c>
      <c r="AK130" s="58" t="s">
        <v>256</v>
      </c>
      <c r="AL130" s="64" t="s">
        <v>2012</v>
      </c>
    </row>
    <row r="131" spans="1:38" ht="178.5" x14ac:dyDescent="0.45">
      <c r="A131" s="59" t="s">
        <v>2138</v>
      </c>
      <c r="B131" s="60" t="s">
        <v>2139</v>
      </c>
      <c r="C131" s="61">
        <v>43987</v>
      </c>
      <c r="D131" s="61">
        <v>43991</v>
      </c>
      <c r="E131" s="55" t="s">
        <v>2140</v>
      </c>
      <c r="F131" s="128" t="str">
        <f>HYPERLINK(Table2[[#This Row],[URL-not hyperlinked]])</f>
        <v>http://medrxiv.org/content/early/2020/06/09/2020.06.05.20094482.abstract</v>
      </c>
      <c r="G131" s="35" t="s">
        <v>2141</v>
      </c>
      <c r="H131" s="35" t="s">
        <v>2142</v>
      </c>
      <c r="I131" s="35" t="s">
        <v>2143</v>
      </c>
      <c r="J131" s="37" t="s">
        <v>261</v>
      </c>
      <c r="K131" s="37" t="s">
        <v>260</v>
      </c>
      <c r="L131" s="37" t="s">
        <v>1357</v>
      </c>
      <c r="M131" s="37" t="s">
        <v>256</v>
      </c>
      <c r="N131" s="37" t="s">
        <v>2144</v>
      </c>
      <c r="O131" s="37" t="s">
        <v>256</v>
      </c>
      <c r="P131" s="37" t="s">
        <v>256</v>
      </c>
      <c r="Q131" s="37" t="s">
        <v>256</v>
      </c>
      <c r="R131" s="37" t="s">
        <v>255</v>
      </c>
      <c r="S131" s="37" t="s">
        <v>39</v>
      </c>
      <c r="T131" s="37" t="s">
        <v>256</v>
      </c>
      <c r="U131" s="37" t="s">
        <v>256</v>
      </c>
      <c r="V131" s="37" t="s">
        <v>256</v>
      </c>
      <c r="W131" s="37" t="s">
        <v>256</v>
      </c>
      <c r="X131" s="37" t="s">
        <v>256</v>
      </c>
      <c r="Y131" s="37" t="s">
        <v>256</v>
      </c>
      <c r="Z131" s="37" t="s">
        <v>256</v>
      </c>
      <c r="AA131" s="37" t="s">
        <v>256</v>
      </c>
      <c r="AB131" s="37" t="s">
        <v>256</v>
      </c>
      <c r="AC131" s="37" t="s">
        <v>256</v>
      </c>
      <c r="AD131" s="37" t="s">
        <v>256</v>
      </c>
      <c r="AE131" s="37" t="s">
        <v>256</v>
      </c>
      <c r="AF131" s="37" t="s">
        <v>256</v>
      </c>
      <c r="AG131" s="37" t="s">
        <v>255</v>
      </c>
      <c r="AH131" s="37" t="s">
        <v>256</v>
      </c>
      <c r="AI131" s="37" t="s">
        <v>256</v>
      </c>
      <c r="AJ131" s="37" t="s">
        <v>256</v>
      </c>
      <c r="AK131" s="37" t="s">
        <v>256</v>
      </c>
      <c r="AL131" s="64" t="s">
        <v>2012</v>
      </c>
    </row>
    <row r="132" spans="1:38" ht="114.75" x14ac:dyDescent="0.45">
      <c r="A132" s="59" t="s">
        <v>2241</v>
      </c>
      <c r="B132" s="60" t="s">
        <v>2242</v>
      </c>
      <c r="C132" s="61">
        <v>43986</v>
      </c>
      <c r="D132" s="61">
        <v>43991</v>
      </c>
      <c r="E132" s="55" t="s">
        <v>2243</v>
      </c>
      <c r="F132" s="128" t="str">
        <f>HYPERLINK(Table2[[#This Row],[URL-not hyperlinked]])</f>
        <v>https://www.ncbi.nlm.nih.gov/pmc/articles/PMC7272215/</v>
      </c>
      <c r="G132" s="35" t="s">
        <v>116</v>
      </c>
      <c r="H132" s="35" t="s">
        <v>117</v>
      </c>
      <c r="I132" s="35" t="s">
        <v>2244</v>
      </c>
      <c r="J132" s="37" t="s">
        <v>2245</v>
      </c>
      <c r="K132" s="37">
        <v>2020</v>
      </c>
      <c r="L132" s="37" t="s">
        <v>1160</v>
      </c>
      <c r="M132" s="37" t="s">
        <v>2246</v>
      </c>
      <c r="N132" s="37" t="s">
        <v>1154</v>
      </c>
      <c r="O132" s="37" t="s">
        <v>255</v>
      </c>
      <c r="P132" s="37" t="s">
        <v>256</v>
      </c>
      <c r="Q132" s="37" t="s">
        <v>256</v>
      </c>
      <c r="R132" s="37" t="s">
        <v>256</v>
      </c>
      <c r="S132" s="37" t="s">
        <v>118</v>
      </c>
      <c r="T132" s="37">
        <v>1</v>
      </c>
      <c r="U132" s="37" t="s">
        <v>255</v>
      </c>
      <c r="V132" s="37" t="s">
        <v>256</v>
      </c>
      <c r="W132" s="37" t="s">
        <v>255</v>
      </c>
      <c r="X132" s="37" t="s">
        <v>255</v>
      </c>
      <c r="Y132" s="37" t="s">
        <v>255</v>
      </c>
      <c r="Z132" s="37" t="s">
        <v>256</v>
      </c>
      <c r="AA132" s="37" t="s">
        <v>256</v>
      </c>
      <c r="AB132" s="37" t="s">
        <v>256</v>
      </c>
      <c r="AC132" s="37" t="s">
        <v>256</v>
      </c>
      <c r="AD132" s="37" t="s">
        <v>256</v>
      </c>
      <c r="AE132" s="37" t="s">
        <v>256</v>
      </c>
      <c r="AF132" s="37" t="s">
        <v>256</v>
      </c>
      <c r="AG132" s="37" t="s">
        <v>256</v>
      </c>
      <c r="AH132" s="37" t="s">
        <v>256</v>
      </c>
      <c r="AI132" s="37" t="s">
        <v>256</v>
      </c>
      <c r="AJ132" s="37" t="s">
        <v>256</v>
      </c>
      <c r="AK132" s="37" t="s">
        <v>256</v>
      </c>
      <c r="AL132" s="64" t="s">
        <v>2012</v>
      </c>
    </row>
    <row r="133" spans="1:38" ht="67.5" x14ac:dyDescent="0.45">
      <c r="A133" s="56" t="s">
        <v>2419</v>
      </c>
      <c r="B133" s="60" t="s">
        <v>2420</v>
      </c>
      <c r="C133" s="61">
        <v>43959</v>
      </c>
      <c r="D133" s="61">
        <v>43991</v>
      </c>
      <c r="E133" s="35" t="s">
        <v>2421</v>
      </c>
      <c r="F133" s="128" t="str">
        <f>HYPERLINK(Table2[[#This Row],[URL-not hyperlinked]])</f>
        <v>https://doi.org/10.1101/2020.05.05.20091553</v>
      </c>
      <c r="G133" s="35" t="s">
        <v>120</v>
      </c>
      <c r="H133" s="35" t="s">
        <v>125</v>
      </c>
      <c r="I133" s="35" t="s">
        <v>2422</v>
      </c>
      <c r="J133" s="37" t="s">
        <v>261</v>
      </c>
      <c r="K133" s="37">
        <v>2020</v>
      </c>
      <c r="L133" s="37" t="s">
        <v>1160</v>
      </c>
      <c r="M133" s="37" t="s">
        <v>2423</v>
      </c>
      <c r="N133" s="37"/>
      <c r="O133" s="37" t="s">
        <v>256</v>
      </c>
      <c r="P133" s="37" t="s">
        <v>255</v>
      </c>
      <c r="Q133" s="37" t="s">
        <v>256</v>
      </c>
      <c r="R133" s="37" t="s">
        <v>256</v>
      </c>
      <c r="S133" s="37" t="s">
        <v>39</v>
      </c>
      <c r="T133" s="37" t="s">
        <v>2424</v>
      </c>
      <c r="U133" s="37" t="s">
        <v>256</v>
      </c>
      <c r="V133" s="37" t="s">
        <v>256</v>
      </c>
      <c r="W133" s="37" t="s">
        <v>256</v>
      </c>
      <c r="X133" s="37" t="s">
        <v>256</v>
      </c>
      <c r="Y133" s="37" t="s">
        <v>256</v>
      </c>
      <c r="Z133" s="37" t="s">
        <v>256</v>
      </c>
      <c r="AA133" s="37" t="s">
        <v>256</v>
      </c>
      <c r="AB133" s="37" t="s">
        <v>256</v>
      </c>
      <c r="AC133" s="37" t="s">
        <v>256</v>
      </c>
      <c r="AD133" s="37" t="s">
        <v>255</v>
      </c>
      <c r="AE133" s="37" t="s">
        <v>256</v>
      </c>
      <c r="AF133" s="37" t="s">
        <v>256</v>
      </c>
      <c r="AG133" s="37" t="s">
        <v>256</v>
      </c>
      <c r="AH133" s="37" t="s">
        <v>256</v>
      </c>
      <c r="AI133" s="37" t="s">
        <v>256</v>
      </c>
      <c r="AJ133" s="37" t="s">
        <v>256</v>
      </c>
      <c r="AK133" s="37" t="s">
        <v>256</v>
      </c>
      <c r="AL133" s="64" t="s">
        <v>2012</v>
      </c>
    </row>
    <row r="134" spans="1:38" ht="121.5" x14ac:dyDescent="0.45">
      <c r="A134" s="62" t="s">
        <v>1597</v>
      </c>
      <c r="B134" s="57" t="s">
        <v>1598</v>
      </c>
      <c r="C134" s="126" t="s">
        <v>2009</v>
      </c>
      <c r="D134" s="63">
        <v>43991</v>
      </c>
      <c r="E134" s="55" t="s">
        <v>1599</v>
      </c>
      <c r="F134" s="128" t="str">
        <f>HYPERLINK(Table2[[#This Row],[URL-not hyperlinked]])</f>
        <v xml:space="preserve">https://www.ejgm.co.uk/download/epidemiological-characteristics-of-new-coronavirus-diseases-covid-19-features-of-risk-factors-and-8268.pdf </v>
      </c>
      <c r="G134" s="121" t="s">
        <v>114</v>
      </c>
      <c r="H134" s="121" t="s">
        <v>115</v>
      </c>
      <c r="I134" s="55" t="s">
        <v>1600</v>
      </c>
      <c r="J134" s="58" t="s">
        <v>2008</v>
      </c>
      <c r="K134" s="58">
        <v>2020</v>
      </c>
      <c r="L134" s="113" t="s">
        <v>1160</v>
      </c>
      <c r="M134" s="58" t="s">
        <v>1601</v>
      </c>
      <c r="N134" s="113"/>
      <c r="O134" s="58" t="s">
        <v>256</v>
      </c>
      <c r="P134" s="58" t="s">
        <v>255</v>
      </c>
      <c r="Q134" s="58" t="s">
        <v>256</v>
      </c>
      <c r="R134" s="63" t="s">
        <v>256</v>
      </c>
      <c r="S134" s="58" t="s">
        <v>113</v>
      </c>
      <c r="T134" s="58" t="s">
        <v>264</v>
      </c>
      <c r="U134" s="58" t="s">
        <v>256</v>
      </c>
      <c r="V134" s="58" t="s">
        <v>256</v>
      </c>
      <c r="W134" s="58" t="s">
        <v>256</v>
      </c>
      <c r="X134" s="58" t="s">
        <v>256</v>
      </c>
      <c r="Y134" s="58" t="s">
        <v>256</v>
      </c>
      <c r="Z134" s="58" t="s">
        <v>255</v>
      </c>
      <c r="AA134" s="58" t="s">
        <v>255</v>
      </c>
      <c r="AB134" s="58" t="s">
        <v>255</v>
      </c>
      <c r="AC134" s="58" t="s">
        <v>255</v>
      </c>
      <c r="AD134" s="58" t="s">
        <v>256</v>
      </c>
      <c r="AE134" s="58" t="s">
        <v>256</v>
      </c>
      <c r="AF134" s="58" t="s">
        <v>256</v>
      </c>
      <c r="AG134" s="58" t="s">
        <v>256</v>
      </c>
      <c r="AH134" s="58" t="s">
        <v>256</v>
      </c>
      <c r="AI134" s="58" t="s">
        <v>256</v>
      </c>
      <c r="AJ134" s="58" t="s">
        <v>256</v>
      </c>
      <c r="AK134" s="58" t="s">
        <v>256</v>
      </c>
      <c r="AL134" s="64" t="s">
        <v>2012</v>
      </c>
    </row>
    <row r="135" spans="1:38" ht="54" x14ac:dyDescent="0.45">
      <c r="A135" s="59" t="s">
        <v>2395</v>
      </c>
      <c r="B135" s="60" t="s">
        <v>1616</v>
      </c>
      <c r="C135" s="61">
        <v>43967</v>
      </c>
      <c r="D135" s="63">
        <v>43991</v>
      </c>
      <c r="E135" s="35" t="s">
        <v>2396</v>
      </c>
      <c r="F135" s="128" t="str">
        <f>HYPERLINK(Table2[[#This Row],[URL-not hyperlinked]])</f>
        <v>https://benthamopen.com/FULLTEXT/TOPHJ-13-161</v>
      </c>
      <c r="G135" s="35" t="s">
        <v>114</v>
      </c>
      <c r="H135" s="35" t="s">
        <v>115</v>
      </c>
      <c r="I135" s="35" t="s">
        <v>2397</v>
      </c>
      <c r="J135" s="37" t="s">
        <v>2641</v>
      </c>
      <c r="K135" s="37">
        <v>2020</v>
      </c>
      <c r="L135" s="37" t="s">
        <v>1160</v>
      </c>
      <c r="M135" s="37" t="s">
        <v>2398</v>
      </c>
      <c r="N135" s="37" t="s">
        <v>1154</v>
      </c>
      <c r="O135" s="37" t="s">
        <v>255</v>
      </c>
      <c r="P135" s="37" t="s">
        <v>256</v>
      </c>
      <c r="Q135" s="37" t="s">
        <v>256</v>
      </c>
      <c r="R135" s="37" t="s">
        <v>256</v>
      </c>
      <c r="S135" s="37" t="s">
        <v>113</v>
      </c>
      <c r="T135" s="37" t="s">
        <v>2209</v>
      </c>
      <c r="U135" s="37" t="s">
        <v>255</v>
      </c>
      <c r="V135" s="37" t="s">
        <v>256</v>
      </c>
      <c r="W135" s="37" t="s">
        <v>255</v>
      </c>
      <c r="X135" s="37" t="s">
        <v>255</v>
      </c>
      <c r="Y135" s="37" t="s">
        <v>255</v>
      </c>
      <c r="Z135" s="37" t="s">
        <v>256</v>
      </c>
      <c r="AA135" s="37" t="s">
        <v>256</v>
      </c>
      <c r="AB135" s="37" t="s">
        <v>256</v>
      </c>
      <c r="AC135" s="37" t="s">
        <v>256</v>
      </c>
      <c r="AD135" s="37" t="s">
        <v>256</v>
      </c>
      <c r="AE135" s="37" t="s">
        <v>256</v>
      </c>
      <c r="AF135" s="37" t="s">
        <v>256</v>
      </c>
      <c r="AG135" s="37" t="s">
        <v>256</v>
      </c>
      <c r="AH135" s="37" t="s">
        <v>256</v>
      </c>
      <c r="AI135" s="37" t="s">
        <v>256</v>
      </c>
      <c r="AJ135" s="37" t="s">
        <v>256</v>
      </c>
      <c r="AK135" s="37" t="s">
        <v>256</v>
      </c>
      <c r="AL135" s="64" t="s">
        <v>2012</v>
      </c>
    </row>
    <row r="136" spans="1:38" ht="54" x14ac:dyDescent="0.45">
      <c r="A136" s="62" t="s">
        <v>1612</v>
      </c>
      <c r="B136" s="57" t="s">
        <v>1616</v>
      </c>
      <c r="C136" s="63">
        <v>43978</v>
      </c>
      <c r="D136" s="63">
        <v>43991</v>
      </c>
      <c r="E136" s="55" t="s">
        <v>1613</v>
      </c>
      <c r="F136" s="128" t="str">
        <f>HYPERLINK(Table2[[#This Row],[URL-not hyperlinked]])</f>
        <v>https://europepmc.org/article/pmc/pmc7244417</v>
      </c>
      <c r="G136" s="121" t="s">
        <v>116</v>
      </c>
      <c r="H136" s="121" t="s">
        <v>122</v>
      </c>
      <c r="I136" s="55" t="s">
        <v>1614</v>
      </c>
      <c r="J136" s="58" t="s">
        <v>2642</v>
      </c>
      <c r="K136" s="58">
        <v>2020</v>
      </c>
      <c r="L136" s="113" t="s">
        <v>1160</v>
      </c>
      <c r="M136" s="58" t="s">
        <v>1615</v>
      </c>
      <c r="N136" s="113"/>
      <c r="O136" s="58" t="s">
        <v>256</v>
      </c>
      <c r="P136" s="58" t="s">
        <v>255</v>
      </c>
      <c r="Q136" s="58" t="s">
        <v>256</v>
      </c>
      <c r="R136" s="63" t="s">
        <v>255</v>
      </c>
      <c r="S136" s="58" t="s">
        <v>118</v>
      </c>
      <c r="T136" s="58" t="s">
        <v>264</v>
      </c>
      <c r="U136" s="58" t="s">
        <v>256</v>
      </c>
      <c r="V136" s="58" t="s">
        <v>256</v>
      </c>
      <c r="W136" s="58" t="s">
        <v>256</v>
      </c>
      <c r="X136" s="58" t="s">
        <v>256</v>
      </c>
      <c r="Y136" s="58" t="s">
        <v>256</v>
      </c>
      <c r="Z136" s="58" t="s">
        <v>255</v>
      </c>
      <c r="AA136" s="58" t="s">
        <v>256</v>
      </c>
      <c r="AB136" s="58" t="s">
        <v>256</v>
      </c>
      <c r="AC136" s="58" t="s">
        <v>256</v>
      </c>
      <c r="AD136" s="58" t="s">
        <v>255</v>
      </c>
      <c r="AE136" s="58" t="s">
        <v>256</v>
      </c>
      <c r="AF136" s="58" t="s">
        <v>256</v>
      </c>
      <c r="AG136" s="58" t="s">
        <v>256</v>
      </c>
      <c r="AH136" s="58" t="s">
        <v>255</v>
      </c>
      <c r="AI136" s="58" t="s">
        <v>256</v>
      </c>
      <c r="AJ136" s="58" t="s">
        <v>256</v>
      </c>
      <c r="AK136" s="58" t="s">
        <v>256</v>
      </c>
      <c r="AL136" s="64" t="s">
        <v>2012</v>
      </c>
    </row>
    <row r="137" spans="1:38" ht="140.25" x14ac:dyDescent="0.35">
      <c r="A137" s="62" t="s">
        <v>2099</v>
      </c>
      <c r="B137" s="57" t="s">
        <v>2100</v>
      </c>
      <c r="C137" s="63" t="s">
        <v>2009</v>
      </c>
      <c r="D137" s="63">
        <v>43991</v>
      </c>
      <c r="E137" s="124" t="s">
        <v>2101</v>
      </c>
      <c r="F137" s="128" t="str">
        <f>HYPERLINK(Table2[[#This Row],[URL-not hyperlinked]])</f>
        <v>http://www.saudija.org/article.asp?issn=1658-354X;year=2020;volume=14;issue=3;spage=359;epage=364;aulast=Alyamani</v>
      </c>
      <c r="G137" s="35" t="s">
        <v>121</v>
      </c>
      <c r="H137" s="35" t="s">
        <v>122</v>
      </c>
      <c r="I137" s="35" t="s">
        <v>2102</v>
      </c>
      <c r="J137" s="37" t="s">
        <v>2103</v>
      </c>
      <c r="K137" s="37">
        <v>2020</v>
      </c>
      <c r="L137" s="37" t="s">
        <v>1160</v>
      </c>
      <c r="M137" s="37" t="s">
        <v>2104</v>
      </c>
      <c r="N137" s="37" t="s">
        <v>256</v>
      </c>
      <c r="O137" s="37" t="s">
        <v>255</v>
      </c>
      <c r="P137" s="37" t="s">
        <v>256</v>
      </c>
      <c r="Q137" s="37" t="s">
        <v>256</v>
      </c>
      <c r="R137" s="37" t="s">
        <v>256</v>
      </c>
      <c r="S137" s="37" t="s">
        <v>113</v>
      </c>
      <c r="T137" s="37" t="s">
        <v>256</v>
      </c>
      <c r="U137" s="37" t="s">
        <v>256</v>
      </c>
      <c r="V137" s="37" t="s">
        <v>256</v>
      </c>
      <c r="W137" s="37" t="s">
        <v>256</v>
      </c>
      <c r="X137" s="37" t="s">
        <v>256</v>
      </c>
      <c r="Y137" s="37" t="s">
        <v>256</v>
      </c>
      <c r="Z137" s="37" t="s">
        <v>256</v>
      </c>
      <c r="AA137" s="37" t="s">
        <v>256</v>
      </c>
      <c r="AB137" s="37" t="s">
        <v>256</v>
      </c>
      <c r="AC137" s="37" t="s">
        <v>256</v>
      </c>
      <c r="AD137" s="37" t="s">
        <v>256</v>
      </c>
      <c r="AE137" s="37" t="s">
        <v>256</v>
      </c>
      <c r="AF137" s="37" t="s">
        <v>256</v>
      </c>
      <c r="AG137" s="37" t="s">
        <v>256</v>
      </c>
      <c r="AH137" s="37" t="s">
        <v>256</v>
      </c>
      <c r="AI137" s="37" t="s">
        <v>256</v>
      </c>
      <c r="AJ137" s="37" t="s">
        <v>256</v>
      </c>
      <c r="AK137" s="37" t="s">
        <v>256</v>
      </c>
      <c r="AL137" s="64" t="s">
        <v>2012</v>
      </c>
    </row>
    <row r="138" spans="1:38" ht="54" x14ac:dyDescent="0.45">
      <c r="A138" s="62" t="s">
        <v>2406</v>
      </c>
      <c r="B138" s="57" t="s">
        <v>1616</v>
      </c>
      <c r="C138" s="63">
        <v>43954</v>
      </c>
      <c r="D138" s="63">
        <v>43991</v>
      </c>
      <c r="E138" s="55" t="s">
        <v>2407</v>
      </c>
      <c r="F138" s="128" t="str">
        <f>HYPERLINK(Table2[[#This Row],[URL-not hyperlinked]])</f>
        <v>https://www.ajog.org/article/S0002-9378(20)30515-9/fulltext</v>
      </c>
      <c r="G138" s="35" t="s">
        <v>116</v>
      </c>
      <c r="H138" s="35" t="s">
        <v>117</v>
      </c>
      <c r="I138" s="35" t="s">
        <v>2408</v>
      </c>
      <c r="J138" s="37" t="s">
        <v>2409</v>
      </c>
      <c r="K138" s="37">
        <v>2020</v>
      </c>
      <c r="L138" s="37" t="s">
        <v>1160</v>
      </c>
      <c r="M138" s="37" t="s">
        <v>2410</v>
      </c>
      <c r="N138" s="37" t="s">
        <v>1154</v>
      </c>
      <c r="O138" s="37" t="s">
        <v>255</v>
      </c>
      <c r="P138" s="37" t="s">
        <v>256</v>
      </c>
      <c r="Q138" s="37" t="s">
        <v>256</v>
      </c>
      <c r="R138" s="37" t="s">
        <v>256</v>
      </c>
      <c r="S138" s="37" t="s">
        <v>118</v>
      </c>
      <c r="T138" s="37">
        <v>5</v>
      </c>
      <c r="U138" s="37" t="s">
        <v>255</v>
      </c>
      <c r="V138" s="37" t="s">
        <v>255</v>
      </c>
      <c r="W138" s="37" t="s">
        <v>255</v>
      </c>
      <c r="X138" s="37" t="s">
        <v>255</v>
      </c>
      <c r="Y138" s="37" t="s">
        <v>255</v>
      </c>
      <c r="Z138" s="37" t="s">
        <v>256</v>
      </c>
      <c r="AA138" s="37" t="s">
        <v>256</v>
      </c>
      <c r="AB138" s="37" t="s">
        <v>256</v>
      </c>
      <c r="AC138" s="37" t="s">
        <v>256</v>
      </c>
      <c r="AD138" s="37" t="s">
        <v>256</v>
      </c>
      <c r="AE138" s="37" t="s">
        <v>256</v>
      </c>
      <c r="AF138" s="37" t="s">
        <v>256</v>
      </c>
      <c r="AG138" s="37" t="s">
        <v>256</v>
      </c>
      <c r="AH138" s="37" t="s">
        <v>256</v>
      </c>
      <c r="AI138" s="37" t="s">
        <v>256</v>
      </c>
      <c r="AJ138" s="37" t="s">
        <v>256</v>
      </c>
      <c r="AK138" s="37" t="s">
        <v>256</v>
      </c>
      <c r="AL138" s="64" t="s">
        <v>2012</v>
      </c>
    </row>
    <row r="139" spans="1:38" ht="54" x14ac:dyDescent="0.45">
      <c r="A139" s="59" t="s">
        <v>2110</v>
      </c>
      <c r="B139" s="60" t="s">
        <v>1616</v>
      </c>
      <c r="C139" s="61">
        <v>43981</v>
      </c>
      <c r="D139" s="63">
        <v>43991</v>
      </c>
      <c r="E139" s="35" t="s">
        <v>2111</v>
      </c>
      <c r="F139" s="128" t="str">
        <f>HYPERLINK(Table2[[#This Row],[URL-not hyperlinked]])</f>
        <v>https://www.ncbi.nlm.nih.gov/pmc/articles/PMC7260493/</v>
      </c>
      <c r="G139" s="35" t="s">
        <v>131</v>
      </c>
      <c r="H139" s="35" t="s">
        <v>122</v>
      </c>
      <c r="I139" s="35" t="s">
        <v>2112</v>
      </c>
      <c r="J139" s="37" t="s">
        <v>2113</v>
      </c>
      <c r="K139" s="37">
        <v>2020</v>
      </c>
      <c r="L139" s="37" t="s">
        <v>1160</v>
      </c>
      <c r="M139" s="37" t="s">
        <v>2114</v>
      </c>
      <c r="N139" s="37" t="s">
        <v>263</v>
      </c>
      <c r="O139" s="37" t="s">
        <v>256</v>
      </c>
      <c r="P139" s="37" t="s">
        <v>255</v>
      </c>
      <c r="Q139" s="37" t="s">
        <v>256</v>
      </c>
      <c r="R139" s="37" t="s">
        <v>256</v>
      </c>
      <c r="S139" s="37" t="s">
        <v>118</v>
      </c>
      <c r="T139" s="37" t="s">
        <v>256</v>
      </c>
      <c r="U139" s="37" t="s">
        <v>256</v>
      </c>
      <c r="V139" s="37" t="s">
        <v>256</v>
      </c>
      <c r="W139" s="37" t="s">
        <v>256</v>
      </c>
      <c r="X139" s="37" t="s">
        <v>256</v>
      </c>
      <c r="Y139" s="37" t="s">
        <v>256</v>
      </c>
      <c r="Z139" s="37" t="s">
        <v>256</v>
      </c>
      <c r="AA139" s="37" t="s">
        <v>256</v>
      </c>
      <c r="AB139" s="37" t="s">
        <v>256</v>
      </c>
      <c r="AC139" s="37" t="s">
        <v>256</v>
      </c>
      <c r="AD139" s="37" t="s">
        <v>256</v>
      </c>
      <c r="AE139" s="37" t="s">
        <v>256</v>
      </c>
      <c r="AF139" s="37" t="s">
        <v>256</v>
      </c>
      <c r="AG139" s="37" t="s">
        <v>256</v>
      </c>
      <c r="AH139" s="37" t="s">
        <v>256</v>
      </c>
      <c r="AI139" s="37" t="s">
        <v>256</v>
      </c>
      <c r="AJ139" s="37" t="s">
        <v>256</v>
      </c>
      <c r="AK139" s="37" t="s">
        <v>256</v>
      </c>
      <c r="AL139" s="64" t="s">
        <v>2012</v>
      </c>
    </row>
    <row r="140" spans="1:38" ht="251.25" customHeight="1" x14ac:dyDescent="0.45">
      <c r="A140" s="59" t="s">
        <v>2415</v>
      </c>
      <c r="B140" s="57" t="s">
        <v>2635</v>
      </c>
      <c r="C140" s="61">
        <v>43959</v>
      </c>
      <c r="D140" s="61">
        <v>43991</v>
      </c>
      <c r="E140" s="35" t="s">
        <v>2416</v>
      </c>
      <c r="F140" s="128" t="str">
        <f>HYPERLINK(Table2[[#This Row],[URL-not hyperlinked]])</f>
        <v>https://doi.org/10.1101/2020.05.04.20090845</v>
      </c>
      <c r="G140" s="35" t="s">
        <v>114</v>
      </c>
      <c r="H140" s="35" t="s">
        <v>115</v>
      </c>
      <c r="I140" s="35" t="s">
        <v>2417</v>
      </c>
      <c r="J140" s="37" t="s">
        <v>261</v>
      </c>
      <c r="K140" s="37">
        <v>2020</v>
      </c>
      <c r="L140" s="37" t="s">
        <v>1160</v>
      </c>
      <c r="M140" s="37" t="s">
        <v>2418</v>
      </c>
      <c r="N140" s="37"/>
      <c r="O140" s="37" t="s">
        <v>256</v>
      </c>
      <c r="P140" s="37" t="s">
        <v>255</v>
      </c>
      <c r="Q140" s="37" t="s">
        <v>256</v>
      </c>
      <c r="R140" s="37" t="s">
        <v>256</v>
      </c>
      <c r="S140" s="37" t="s">
        <v>113</v>
      </c>
      <c r="T140" s="37" t="s">
        <v>256</v>
      </c>
      <c r="U140" s="37" t="s">
        <v>256</v>
      </c>
      <c r="V140" s="37" t="s">
        <v>256</v>
      </c>
      <c r="W140" s="37" t="s">
        <v>256</v>
      </c>
      <c r="X140" s="37" t="s">
        <v>256</v>
      </c>
      <c r="Y140" s="37" t="s">
        <v>256</v>
      </c>
      <c r="Z140" s="37" t="s">
        <v>256</v>
      </c>
      <c r="AA140" s="37" t="s">
        <v>256</v>
      </c>
      <c r="AB140" s="37" t="s">
        <v>256</v>
      </c>
      <c r="AC140" s="37" t="s">
        <v>256</v>
      </c>
      <c r="AD140" s="37" t="s">
        <v>256</v>
      </c>
      <c r="AE140" s="37" t="s">
        <v>256</v>
      </c>
      <c r="AF140" s="37" t="s">
        <v>256</v>
      </c>
      <c r="AG140" s="37" t="s">
        <v>256</v>
      </c>
      <c r="AH140" s="37" t="s">
        <v>256</v>
      </c>
      <c r="AI140" s="37" t="s">
        <v>256</v>
      </c>
      <c r="AJ140" s="37" t="s">
        <v>256</v>
      </c>
      <c r="AK140" s="37" t="s">
        <v>256</v>
      </c>
      <c r="AL140" s="64" t="s">
        <v>2012</v>
      </c>
    </row>
    <row r="141" spans="1:38" ht="114" customHeight="1" x14ac:dyDescent="0.45">
      <c r="A141" s="56" t="s">
        <v>2431</v>
      </c>
      <c r="B141" s="57" t="s">
        <v>2636</v>
      </c>
      <c r="C141" s="63">
        <v>43974</v>
      </c>
      <c r="D141" s="63">
        <v>43991</v>
      </c>
      <c r="E141" s="35" t="s">
        <v>2432</v>
      </c>
      <c r="F141" s="128" t="str">
        <f>HYPERLINK(Table2[[#This Row],[URL-not hyperlinked]])</f>
        <v>https://doi.org/10.1101/2020.05.22.111187</v>
      </c>
      <c r="G141" s="35" t="s">
        <v>121</v>
      </c>
      <c r="H141" s="35" t="s">
        <v>2433</v>
      </c>
      <c r="I141" s="35" t="s">
        <v>2434</v>
      </c>
      <c r="J141" s="37" t="s">
        <v>259</v>
      </c>
      <c r="K141" s="37">
        <v>2020</v>
      </c>
      <c r="L141" s="37" t="s">
        <v>1160</v>
      </c>
      <c r="M141" s="37" t="s">
        <v>2435</v>
      </c>
      <c r="N141" s="37"/>
      <c r="O141" s="37" t="s">
        <v>256</v>
      </c>
      <c r="P141" s="37" t="s">
        <v>255</v>
      </c>
      <c r="Q141" s="37" t="s">
        <v>256</v>
      </c>
      <c r="R141" s="37" t="s">
        <v>256</v>
      </c>
      <c r="S141" s="37" t="s">
        <v>113</v>
      </c>
      <c r="T141" s="37" t="s">
        <v>256</v>
      </c>
      <c r="U141" s="37" t="s">
        <v>256</v>
      </c>
      <c r="V141" s="37" t="s">
        <v>256</v>
      </c>
      <c r="W141" s="37" t="s">
        <v>256</v>
      </c>
      <c r="X141" s="37" t="s">
        <v>256</v>
      </c>
      <c r="Y141" s="37" t="s">
        <v>256</v>
      </c>
      <c r="Z141" s="37" t="s">
        <v>256</v>
      </c>
      <c r="AA141" s="37" t="s">
        <v>256</v>
      </c>
      <c r="AB141" s="37" t="s">
        <v>256</v>
      </c>
      <c r="AC141" s="37" t="s">
        <v>256</v>
      </c>
      <c r="AD141" s="37" t="s">
        <v>256</v>
      </c>
      <c r="AE141" s="37" t="s">
        <v>256</v>
      </c>
      <c r="AF141" s="37" t="s">
        <v>256</v>
      </c>
      <c r="AG141" s="37" t="s">
        <v>256</v>
      </c>
      <c r="AH141" s="37" t="s">
        <v>256</v>
      </c>
      <c r="AI141" s="37" t="s">
        <v>256</v>
      </c>
      <c r="AJ141" s="37" t="s">
        <v>256</v>
      </c>
      <c r="AK141" s="37" t="s">
        <v>256</v>
      </c>
      <c r="AL141" s="64" t="s">
        <v>2012</v>
      </c>
    </row>
    <row r="142" spans="1:38" ht="409.5" x14ac:dyDescent="0.45">
      <c r="A142" s="59" t="s">
        <v>2222</v>
      </c>
      <c r="B142" s="60" t="s">
        <v>2223</v>
      </c>
      <c r="C142" s="61">
        <v>43971</v>
      </c>
      <c r="D142" s="61">
        <v>43991</v>
      </c>
      <c r="E142" s="55" t="s">
        <v>2224</v>
      </c>
      <c r="F142" s="128" t="str">
        <f>HYPERLINK(Table2[[#This Row],[URL-not hyperlinked]])</f>
        <v>https://www.ncbi.nlm.nih.gov/pmc/articles/PMC7273272/</v>
      </c>
      <c r="G142" s="35" t="s">
        <v>2225</v>
      </c>
      <c r="H142" s="35" t="s">
        <v>2160</v>
      </c>
      <c r="I142" s="35" t="s">
        <v>2226</v>
      </c>
      <c r="J142" s="37" t="s">
        <v>261</v>
      </c>
      <c r="K142" s="37">
        <v>2020</v>
      </c>
      <c r="L142" s="37" t="s">
        <v>1160</v>
      </c>
      <c r="M142" s="37" t="s">
        <v>2227</v>
      </c>
      <c r="N142" s="37" t="s">
        <v>1154</v>
      </c>
      <c r="O142" s="37" t="s">
        <v>256</v>
      </c>
      <c r="P142" s="37" t="s">
        <v>256</v>
      </c>
      <c r="Q142" s="37" t="s">
        <v>256</v>
      </c>
      <c r="R142" s="37" t="s">
        <v>255</v>
      </c>
      <c r="S142" s="37" t="s">
        <v>39</v>
      </c>
      <c r="T142" s="37" t="s">
        <v>2228</v>
      </c>
      <c r="U142" s="37" t="s">
        <v>256</v>
      </c>
      <c r="V142" s="37" t="s">
        <v>256</v>
      </c>
      <c r="W142" s="37" t="s">
        <v>256</v>
      </c>
      <c r="X142" s="37" t="s">
        <v>256</v>
      </c>
      <c r="Y142" s="37" t="s">
        <v>256</v>
      </c>
      <c r="Z142" s="37" t="s">
        <v>256</v>
      </c>
      <c r="AA142" s="37" t="s">
        <v>256</v>
      </c>
      <c r="AB142" s="37" t="s">
        <v>256</v>
      </c>
      <c r="AC142" s="37" t="s">
        <v>256</v>
      </c>
      <c r="AD142" s="37" t="s">
        <v>256</v>
      </c>
      <c r="AE142" s="37" t="s">
        <v>256</v>
      </c>
      <c r="AF142" s="37" t="s">
        <v>256</v>
      </c>
      <c r="AG142" s="37" t="s">
        <v>255</v>
      </c>
      <c r="AH142" s="37" t="s">
        <v>255</v>
      </c>
      <c r="AI142" s="37" t="s">
        <v>256</v>
      </c>
      <c r="AJ142" s="37" t="s">
        <v>256</v>
      </c>
      <c r="AK142" s="37" t="s">
        <v>256</v>
      </c>
      <c r="AL142" s="64" t="s">
        <v>2012</v>
      </c>
    </row>
  </sheetData>
  <phoneticPr fontId="44" type="noConversion"/>
  <conditionalFormatting sqref="A1:A1048576">
    <cfRule type="duplicateValues" dxfId="76" priority="1"/>
  </conditionalFormatting>
  <hyperlinks>
    <hyperlink ref="E120" r:id="rId1" xr:uid="{15BB3B70-A06F-42A9-8422-B047179CB2CC}"/>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7A9EA-8614-A749-9532-3DDDB7F84F7E}">
  <dimension ref="A1:Q57"/>
  <sheetViews>
    <sheetView showGridLines="0" zoomScale="60" zoomScaleNormal="60" workbookViewId="0">
      <selection activeCell="T44" sqref="T44"/>
    </sheetView>
  </sheetViews>
  <sheetFormatPr defaultColWidth="10.796875" defaultRowHeight="13.15" x14ac:dyDescent="0.35"/>
  <cols>
    <col min="1" max="1" width="3.796875" style="76" customWidth="1"/>
    <col min="2" max="2" width="1" style="76" customWidth="1"/>
    <col min="3" max="3" width="74.9296875" style="76" customWidth="1"/>
    <col min="4" max="4" width="10.796875" style="76" customWidth="1"/>
    <col min="5" max="5" width="10.796875" style="100" customWidth="1"/>
    <col min="6" max="6" width="3.6640625" style="76" customWidth="1"/>
    <col min="7" max="7" width="2" style="76" customWidth="1"/>
    <col min="8" max="14" width="10.796875" style="76"/>
    <col min="15" max="16" width="10.796875" style="1"/>
    <col min="17" max="17" width="11.53125" style="1" customWidth="1"/>
    <col min="18" max="16384" width="10.796875" style="1"/>
  </cols>
  <sheetData>
    <row r="1" spans="1:17" x14ac:dyDescent="0.35">
      <c r="A1" s="71"/>
      <c r="B1" s="71"/>
      <c r="C1" s="71"/>
      <c r="D1" s="71"/>
      <c r="E1" s="99"/>
      <c r="F1" s="71"/>
      <c r="G1" s="71"/>
      <c r="H1" s="71"/>
      <c r="I1" s="71"/>
      <c r="J1" s="71"/>
      <c r="K1" s="71"/>
      <c r="L1" s="71"/>
      <c r="M1" s="71"/>
      <c r="N1" s="71"/>
      <c r="O1" s="71"/>
      <c r="P1" s="71"/>
      <c r="Q1" s="71"/>
    </row>
    <row r="2" spans="1:17" ht="45.4" x14ac:dyDescent="1.2">
      <c r="A2" s="71"/>
      <c r="B2" s="91" t="s">
        <v>238</v>
      </c>
      <c r="C2" s="91"/>
      <c r="D2" s="71"/>
      <c r="E2" s="99"/>
      <c r="F2" s="71"/>
      <c r="G2" s="71"/>
      <c r="H2" s="71"/>
      <c r="I2" s="71"/>
      <c r="J2" s="71"/>
      <c r="K2" s="71"/>
      <c r="L2" s="71"/>
      <c r="M2" s="71"/>
      <c r="N2" s="71"/>
      <c r="O2" s="71"/>
      <c r="P2" s="71"/>
      <c r="Q2" s="71"/>
    </row>
    <row r="3" spans="1:17" x14ac:dyDescent="0.35">
      <c r="A3" s="71"/>
      <c r="B3" s="71"/>
      <c r="C3" s="71"/>
      <c r="D3" s="71"/>
      <c r="E3" s="99"/>
      <c r="F3" s="71"/>
      <c r="G3" s="71"/>
      <c r="H3" s="71"/>
      <c r="I3" s="71"/>
      <c r="J3" s="71"/>
      <c r="K3" s="71"/>
      <c r="L3" s="71"/>
      <c r="M3" s="71"/>
      <c r="N3" s="71"/>
      <c r="O3" s="71"/>
      <c r="P3" s="71"/>
      <c r="Q3" s="71"/>
    </row>
    <row r="4" spans="1:17" ht="13.5" x14ac:dyDescent="0.35">
      <c r="G4" s="75"/>
    </row>
    <row r="5" spans="1:17" s="82" customFormat="1" ht="30" customHeight="1" x14ac:dyDescent="0.45">
      <c r="A5" s="81"/>
      <c r="B5" s="78"/>
      <c r="C5" s="83" t="s">
        <v>239</v>
      </c>
      <c r="D5" s="84" t="s">
        <v>229</v>
      </c>
      <c r="E5" s="101" t="s">
        <v>254</v>
      </c>
      <c r="F5" s="79"/>
      <c r="G5" s="92"/>
      <c r="H5" s="94" t="s">
        <v>240</v>
      </c>
      <c r="I5" s="94"/>
      <c r="J5" s="93"/>
      <c r="K5" s="93"/>
      <c r="L5" s="93"/>
      <c r="M5" s="93"/>
      <c r="N5" s="93"/>
      <c r="O5" s="93"/>
      <c r="P5" s="93"/>
      <c r="Q5" s="93"/>
    </row>
    <row r="6" spans="1:17" s="82" customFormat="1" ht="30" customHeight="1" x14ac:dyDescent="0.45">
      <c r="A6" s="81"/>
      <c r="B6" s="81"/>
      <c r="C6" s="85" t="s">
        <v>203</v>
      </c>
      <c r="D6" s="86">
        <f>GETPIVOTDATA("COUNTRY",'Calculations (Hide)'!$A$4)</f>
        <v>141</v>
      </c>
      <c r="E6" s="102">
        <v>100</v>
      </c>
      <c r="F6" s="81"/>
      <c r="G6" s="81"/>
      <c r="H6" s="81"/>
      <c r="I6" s="81"/>
      <c r="J6" s="81"/>
      <c r="K6" s="81"/>
      <c r="L6" s="81"/>
      <c r="M6" s="81"/>
      <c r="N6" s="81"/>
    </row>
    <row r="7" spans="1:17" s="82" customFormat="1" ht="30" customHeight="1" x14ac:dyDescent="0.45">
      <c r="A7" s="81"/>
      <c r="B7" s="80"/>
      <c r="C7" s="87" t="s">
        <v>228</v>
      </c>
      <c r="D7" s="88"/>
      <c r="E7" s="103"/>
      <c r="F7" s="81"/>
      <c r="G7" s="81"/>
      <c r="H7" s="81"/>
      <c r="I7" s="81"/>
      <c r="J7" s="81"/>
      <c r="K7" s="81"/>
      <c r="L7" s="81"/>
      <c r="M7" s="81"/>
      <c r="N7" s="81"/>
    </row>
    <row r="8" spans="1:17" s="82" customFormat="1" ht="30" customHeight="1" x14ac:dyDescent="0.45">
      <c r="A8" s="81"/>
      <c r="B8" s="81"/>
      <c r="C8" s="89" t="s">
        <v>247</v>
      </c>
      <c r="D8" s="86">
        <f>'Calculations (Hide)'!G5</f>
        <v>50</v>
      </c>
      <c r="E8" s="102">
        <f>D8/D6*100</f>
        <v>35.460992907801419</v>
      </c>
      <c r="F8" s="81"/>
      <c r="G8" s="81"/>
      <c r="H8" s="81"/>
      <c r="I8" s="81"/>
      <c r="J8" s="81"/>
      <c r="K8" s="81"/>
      <c r="L8" s="81"/>
      <c r="M8" s="81"/>
      <c r="N8" s="81"/>
    </row>
    <row r="9" spans="1:17" s="82" customFormat="1" ht="30" customHeight="1" x14ac:dyDescent="0.45">
      <c r="A9" s="81"/>
      <c r="B9" s="81"/>
      <c r="C9" s="89" t="s">
        <v>248</v>
      </c>
      <c r="D9" s="86">
        <f>'Calculations (Hide)'!G6</f>
        <v>74</v>
      </c>
      <c r="E9" s="102">
        <f>D9/D6*100</f>
        <v>52.4822695035461</v>
      </c>
      <c r="F9" s="81"/>
      <c r="G9" s="81"/>
      <c r="H9" s="81"/>
      <c r="I9" s="81"/>
      <c r="J9" s="81"/>
      <c r="K9" s="81"/>
      <c r="L9" s="81"/>
      <c r="M9" s="81"/>
      <c r="N9" s="81"/>
    </row>
    <row r="10" spans="1:17" s="82" customFormat="1" ht="30" customHeight="1" x14ac:dyDescent="0.45">
      <c r="A10" s="81"/>
      <c r="B10" s="80"/>
      <c r="C10" s="87" t="s">
        <v>220</v>
      </c>
      <c r="D10" s="88"/>
      <c r="E10" s="103"/>
      <c r="F10" s="81"/>
      <c r="G10" s="81"/>
      <c r="H10" s="81"/>
      <c r="I10" s="81"/>
      <c r="J10" s="81"/>
      <c r="K10" s="81"/>
      <c r="L10" s="81"/>
      <c r="M10" s="81"/>
      <c r="N10" s="81"/>
    </row>
    <row r="11" spans="1:17" s="82" customFormat="1" ht="30" customHeight="1" x14ac:dyDescent="0.45">
      <c r="A11" s="81"/>
      <c r="B11" s="81"/>
      <c r="C11" s="89" t="s">
        <v>249</v>
      </c>
      <c r="D11" s="86">
        <f>'Calculations (Hide)'!G11</f>
        <v>11</v>
      </c>
      <c r="E11" s="102">
        <f>D11/D6*100</f>
        <v>7.8014184397163122</v>
      </c>
      <c r="F11" s="81"/>
      <c r="G11" s="81"/>
      <c r="H11" s="81"/>
      <c r="I11" s="81"/>
      <c r="J11" s="81"/>
      <c r="K11" s="81"/>
      <c r="L11" s="81"/>
      <c r="M11" s="81"/>
      <c r="N11" s="81"/>
    </row>
    <row r="12" spans="1:17" s="82" customFormat="1" ht="30" customHeight="1" x14ac:dyDescent="0.45">
      <c r="A12" s="81"/>
      <c r="B12" s="81"/>
      <c r="C12" s="89" t="s">
        <v>250</v>
      </c>
      <c r="D12" s="86">
        <f>'Calculations (Hide)'!G12</f>
        <v>38</v>
      </c>
      <c r="E12" s="102">
        <f>D12/D6*100</f>
        <v>26.950354609929079</v>
      </c>
      <c r="F12" s="81"/>
      <c r="G12" s="81"/>
      <c r="H12" s="81"/>
      <c r="I12" s="81"/>
      <c r="J12" s="81"/>
      <c r="K12" s="81"/>
      <c r="L12" s="81"/>
      <c r="M12" s="81"/>
      <c r="N12" s="81"/>
    </row>
    <row r="13" spans="1:17" ht="30" customHeight="1" x14ac:dyDescent="0.35">
      <c r="B13" s="80"/>
      <c r="C13" s="87" t="s">
        <v>234</v>
      </c>
      <c r="D13" s="87"/>
      <c r="E13" s="104"/>
    </row>
    <row r="14" spans="1:17" ht="30" customHeight="1" x14ac:dyDescent="0.35">
      <c r="C14" s="90" t="s">
        <v>235</v>
      </c>
      <c r="D14" s="86">
        <f>GETPIVOTDATA("COUNTRY",'Calculations (Hide)'!$A$4,"LMIC","LMIC")</f>
        <v>23</v>
      </c>
      <c r="E14" s="102">
        <f>D14/D6*100</f>
        <v>16.312056737588655</v>
      </c>
    </row>
    <row r="15" spans="1:17" ht="30" customHeight="1" x14ac:dyDescent="0.35">
      <c r="C15" s="90" t="s">
        <v>236</v>
      </c>
      <c r="D15" s="86">
        <f>GETPIVOTDATA("COUNTRY",'Calculations (Hide)'!$A$4,"LMIC","HIC")</f>
        <v>68</v>
      </c>
      <c r="E15" s="102">
        <f>D15/D6*100</f>
        <v>48.226950354609926</v>
      </c>
    </row>
    <row r="16" spans="1:17" ht="30" customHeight="1" x14ac:dyDescent="0.35">
      <c r="C16" s="90" t="s">
        <v>237</v>
      </c>
      <c r="D16" s="86">
        <f>GETPIVOTDATA("COUNTRY",'Calculations (Hide)'!$A$4,"LMIC","LMIC/HIC")</f>
        <v>50</v>
      </c>
      <c r="E16" s="102">
        <f>D16/D6*100</f>
        <v>35.460992907801419</v>
      </c>
    </row>
    <row r="17" spans="2:17" ht="30" customHeight="1" x14ac:dyDescent="0.35">
      <c r="B17" s="96"/>
      <c r="C17" s="98" t="s">
        <v>246</v>
      </c>
      <c r="D17" s="97"/>
      <c r="E17" s="105"/>
    </row>
    <row r="18" spans="2:17" ht="30" customHeight="1" x14ac:dyDescent="0.35">
      <c r="C18" s="90" t="s">
        <v>251</v>
      </c>
      <c r="D18" s="86">
        <f>'Calculations (Hide)'!G17</f>
        <v>128</v>
      </c>
      <c r="E18" s="102">
        <f>D18/D6*100</f>
        <v>90.780141843971634</v>
      </c>
    </row>
    <row r="19" spans="2:17" ht="30" customHeight="1" x14ac:dyDescent="0.35">
      <c r="C19" s="90" t="s">
        <v>252</v>
      </c>
      <c r="D19" s="86">
        <f>'Calculations (Hide)'!G18</f>
        <v>13</v>
      </c>
      <c r="E19" s="102">
        <f>D19/D6*100</f>
        <v>9.2198581560283674</v>
      </c>
    </row>
    <row r="20" spans="2:17" ht="30" customHeight="1" x14ac:dyDescent="0.35">
      <c r="C20" s="90" t="s">
        <v>253</v>
      </c>
      <c r="D20" s="86">
        <f>'Calculations (Hide)'!G19</f>
        <v>0</v>
      </c>
      <c r="E20" s="102">
        <f>D20/D6*100</f>
        <v>0</v>
      </c>
    </row>
    <row r="21" spans="2:17" ht="37.9" customHeight="1" x14ac:dyDescent="0.35">
      <c r="D21" s="81"/>
      <c r="E21" s="106"/>
    </row>
    <row r="22" spans="2:17" ht="30" customHeight="1" x14ac:dyDescent="0.35">
      <c r="B22" s="95"/>
      <c r="C22" s="94" t="s">
        <v>1159</v>
      </c>
      <c r="D22" s="94"/>
      <c r="E22" s="107"/>
      <c r="F22" s="95"/>
      <c r="G22" s="95"/>
      <c r="H22" s="95"/>
      <c r="I22" s="95"/>
      <c r="J22" s="95"/>
      <c r="K22" s="95"/>
      <c r="L22" s="95"/>
      <c r="M22" s="95"/>
      <c r="N22" s="95"/>
      <c r="O22" s="95"/>
      <c r="P22" s="95"/>
      <c r="Q22" s="95"/>
    </row>
    <row r="24" spans="2:17" ht="13.5" x14ac:dyDescent="0.35">
      <c r="C24" s="75"/>
      <c r="D24" s="75"/>
      <c r="E24" s="108"/>
      <c r="F24" s="75"/>
    </row>
    <row r="25" spans="2:17" ht="13.5" x14ac:dyDescent="0.35">
      <c r="C25" s="75"/>
      <c r="D25" s="75"/>
      <c r="E25" s="108"/>
      <c r="F25" s="75"/>
    </row>
    <row r="26" spans="2:17" ht="13.5" x14ac:dyDescent="0.35">
      <c r="C26" s="75"/>
      <c r="D26" s="75"/>
      <c r="E26" s="108"/>
    </row>
    <row r="27" spans="2:17" ht="13.5" x14ac:dyDescent="0.35">
      <c r="C27" s="75"/>
      <c r="D27" s="75"/>
      <c r="E27" s="108"/>
    </row>
    <row r="28" spans="2:17" ht="13.5" x14ac:dyDescent="0.35">
      <c r="C28" s="75"/>
      <c r="D28" s="75"/>
      <c r="E28" s="108"/>
    </row>
    <row r="29" spans="2:17" ht="13.5" x14ac:dyDescent="0.35">
      <c r="C29" s="75"/>
      <c r="D29" s="75"/>
      <c r="E29" s="108"/>
    </row>
    <row r="30" spans="2:17" ht="13.5" x14ac:dyDescent="0.35">
      <c r="C30" s="75"/>
      <c r="D30" s="75"/>
      <c r="E30" s="108"/>
    </row>
    <row r="31" spans="2:17" ht="13.5" x14ac:dyDescent="0.35">
      <c r="C31" s="75"/>
      <c r="D31" s="75"/>
      <c r="E31" s="108"/>
    </row>
    <row r="32" spans="2:17" ht="13.5" x14ac:dyDescent="0.35">
      <c r="C32" s="75"/>
      <c r="D32" s="75"/>
      <c r="E32" s="108"/>
    </row>
    <row r="33" spans="3:7" ht="13.5" x14ac:dyDescent="0.35">
      <c r="C33" s="75"/>
      <c r="D33" s="75"/>
      <c r="E33" s="108"/>
    </row>
    <row r="34" spans="3:7" ht="13.5" x14ac:dyDescent="0.35">
      <c r="C34" s="75"/>
      <c r="D34" s="75"/>
      <c r="E34" s="108"/>
      <c r="G34" s="75"/>
    </row>
    <row r="35" spans="3:7" ht="13.5" x14ac:dyDescent="0.35">
      <c r="C35" s="75"/>
      <c r="D35" s="75"/>
      <c r="E35" s="108"/>
    </row>
    <row r="36" spans="3:7" ht="13.5" x14ac:dyDescent="0.35">
      <c r="C36" s="75"/>
      <c r="D36" s="75"/>
      <c r="E36" s="108"/>
    </row>
    <row r="37" spans="3:7" ht="13.5" x14ac:dyDescent="0.35">
      <c r="C37" s="75"/>
      <c r="D37" s="75"/>
      <c r="E37" s="108"/>
    </row>
    <row r="38" spans="3:7" ht="13.5" x14ac:dyDescent="0.35">
      <c r="C38" s="75"/>
      <c r="D38" s="75"/>
      <c r="E38" s="108"/>
    </row>
    <row r="39" spans="3:7" ht="13.5" x14ac:dyDescent="0.35">
      <c r="C39" s="75"/>
      <c r="D39" s="75"/>
      <c r="E39" s="108"/>
    </row>
    <row r="40" spans="3:7" ht="13.5" x14ac:dyDescent="0.35">
      <c r="C40" s="75"/>
      <c r="D40" s="75"/>
      <c r="E40" s="108"/>
    </row>
    <row r="41" spans="3:7" ht="13.5" x14ac:dyDescent="0.35">
      <c r="C41" s="75"/>
      <c r="D41" s="75"/>
      <c r="E41" s="108"/>
    </row>
    <row r="42" spans="3:7" ht="13.5" x14ac:dyDescent="0.35">
      <c r="C42" s="75"/>
      <c r="D42" s="75"/>
      <c r="E42" s="108"/>
    </row>
    <row r="43" spans="3:7" ht="13.5" x14ac:dyDescent="0.35">
      <c r="C43" s="75"/>
      <c r="D43" s="75"/>
      <c r="E43" s="108"/>
    </row>
    <row r="44" spans="3:7" ht="13.5" x14ac:dyDescent="0.35">
      <c r="C44" s="75"/>
      <c r="D44" s="75"/>
      <c r="E44" s="108"/>
    </row>
    <row r="51" spans="1:17" x14ac:dyDescent="0.35">
      <c r="A51" s="71"/>
      <c r="B51" s="71"/>
      <c r="C51" s="71"/>
      <c r="D51" s="71"/>
      <c r="E51" s="99"/>
      <c r="F51" s="71"/>
      <c r="G51" s="71"/>
      <c r="H51" s="71"/>
      <c r="I51" s="71"/>
      <c r="J51" s="71"/>
      <c r="K51" s="71"/>
      <c r="L51" s="71"/>
      <c r="M51" s="71"/>
      <c r="N51" s="71"/>
      <c r="O51" s="71"/>
      <c r="P51" s="71"/>
      <c r="Q51" s="71"/>
    </row>
    <row r="52" spans="1:17" x14ac:dyDescent="0.35">
      <c r="A52" s="71"/>
      <c r="B52" s="71"/>
      <c r="C52" s="71"/>
      <c r="D52" s="71"/>
      <c r="E52" s="99"/>
      <c r="F52" s="71"/>
      <c r="G52" s="71"/>
      <c r="H52" s="71"/>
      <c r="I52" s="71"/>
      <c r="J52" s="71"/>
      <c r="K52" s="71"/>
      <c r="L52" s="71"/>
      <c r="M52" s="71"/>
      <c r="N52" s="71"/>
      <c r="O52" s="71"/>
      <c r="P52" s="71"/>
      <c r="Q52" s="71"/>
    </row>
    <row r="53" spans="1:17" x14ac:dyDescent="0.35">
      <c r="A53" s="71"/>
      <c r="B53" s="71"/>
      <c r="C53" s="71"/>
      <c r="D53" s="71"/>
      <c r="E53" s="99"/>
      <c r="F53" s="71"/>
      <c r="G53" s="71"/>
      <c r="H53" s="71"/>
      <c r="I53" s="71"/>
      <c r="J53" s="71"/>
      <c r="K53" s="71"/>
      <c r="L53" s="71"/>
      <c r="M53" s="71"/>
      <c r="N53" s="71"/>
      <c r="O53" s="71"/>
      <c r="P53" s="71"/>
      <c r="Q53" s="71"/>
    </row>
    <row r="54" spans="1:17" x14ac:dyDescent="0.35">
      <c r="A54" s="71"/>
      <c r="B54" s="71"/>
      <c r="C54" s="71"/>
      <c r="D54" s="71"/>
      <c r="E54" s="99"/>
      <c r="F54" s="71"/>
      <c r="G54" s="71"/>
      <c r="H54" s="71"/>
      <c r="I54" s="71"/>
      <c r="J54" s="71"/>
      <c r="K54" s="71"/>
      <c r="L54" s="71"/>
      <c r="M54" s="71"/>
      <c r="N54" s="71"/>
      <c r="O54" s="71"/>
      <c r="P54" s="71"/>
      <c r="Q54" s="71"/>
    </row>
    <row r="55" spans="1:17" x14ac:dyDescent="0.35">
      <c r="A55" s="71"/>
      <c r="B55" s="71"/>
      <c r="C55" s="71"/>
      <c r="D55" s="71"/>
      <c r="E55" s="99"/>
      <c r="F55" s="71"/>
      <c r="G55" s="71"/>
      <c r="H55" s="71"/>
      <c r="I55" s="71"/>
      <c r="J55" s="71"/>
      <c r="K55" s="71"/>
      <c r="L55" s="71"/>
      <c r="M55" s="71"/>
      <c r="N55" s="71"/>
      <c r="O55" s="71"/>
      <c r="P55" s="71"/>
      <c r="Q55" s="71"/>
    </row>
    <row r="56" spans="1:17" x14ac:dyDescent="0.35">
      <c r="A56" s="71"/>
      <c r="B56" s="71"/>
      <c r="C56" s="71"/>
      <c r="D56" s="71"/>
      <c r="E56" s="99"/>
      <c r="F56" s="71"/>
      <c r="G56" s="71"/>
      <c r="H56" s="71"/>
      <c r="I56" s="71"/>
      <c r="J56" s="71"/>
      <c r="K56" s="71"/>
      <c r="L56" s="71"/>
      <c r="M56" s="71"/>
      <c r="N56" s="71"/>
      <c r="O56" s="71"/>
      <c r="P56" s="71"/>
      <c r="Q56" s="71"/>
    </row>
    <row r="57" spans="1:17" x14ac:dyDescent="0.35">
      <c r="A57" s="71"/>
      <c r="B57" s="71"/>
      <c r="C57" s="71"/>
      <c r="D57" s="71"/>
      <c r="E57" s="99"/>
      <c r="F57" s="71"/>
      <c r="G57" s="71"/>
      <c r="H57" s="71"/>
      <c r="I57" s="71"/>
      <c r="J57" s="71"/>
      <c r="K57" s="71"/>
      <c r="L57" s="71"/>
      <c r="M57" s="71"/>
      <c r="N57" s="71"/>
      <c r="O57" s="71"/>
      <c r="P57" s="71"/>
      <c r="Q57" s="71"/>
    </row>
  </sheetData>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122-6C0F-49CB-82F4-7AB717E1358C}">
  <dimension ref="A1:B6"/>
  <sheetViews>
    <sheetView workbookViewId="0">
      <selection activeCell="E4" sqref="E4"/>
    </sheetView>
  </sheetViews>
  <sheetFormatPr defaultColWidth="9" defaultRowHeight="13.15" x14ac:dyDescent="0.35"/>
  <cols>
    <col min="1" max="1" width="19.33203125" style="13" customWidth="1"/>
    <col min="2" max="2" width="79.33203125" style="13" customWidth="1"/>
    <col min="3" max="16384" width="9" style="13"/>
  </cols>
  <sheetData>
    <row r="1" spans="1:2" ht="28.05" customHeight="1" x14ac:dyDescent="0.35">
      <c r="A1" s="54" t="s">
        <v>173</v>
      </c>
      <c r="B1" s="54" t="s">
        <v>174</v>
      </c>
    </row>
    <row r="2" spans="1:2" ht="52.5" x14ac:dyDescent="0.35">
      <c r="A2" s="38" t="s">
        <v>175</v>
      </c>
      <c r="B2" s="11" t="s">
        <v>176</v>
      </c>
    </row>
    <row r="3" spans="1:2" ht="40.5" x14ac:dyDescent="0.35">
      <c r="A3" s="38" t="s">
        <v>177</v>
      </c>
      <c r="B3" s="11" t="s">
        <v>1362</v>
      </c>
    </row>
    <row r="4" spans="1:2" ht="39.4" x14ac:dyDescent="0.35">
      <c r="A4" s="38" t="s">
        <v>178</v>
      </c>
      <c r="B4" s="12" t="s">
        <v>179</v>
      </c>
    </row>
    <row r="5" spans="1:2" ht="13.5" x14ac:dyDescent="0.35">
      <c r="A5" s="38" t="s">
        <v>1153</v>
      </c>
      <c r="B5" s="12" t="s">
        <v>181</v>
      </c>
    </row>
    <row r="6" spans="1:2" ht="26.25" x14ac:dyDescent="0.35">
      <c r="A6" s="38" t="s">
        <v>182</v>
      </c>
      <c r="B6" s="12" t="s">
        <v>183</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3CF64-D333-4FF5-8115-1CE59BE557CB}">
  <dimension ref="A1:Y230"/>
  <sheetViews>
    <sheetView workbookViewId="0">
      <pane xSplit="3" ySplit="1" topLeftCell="D2" activePane="bottomRight" state="frozen"/>
      <selection pane="topRight" activeCell="D1" sqref="D1"/>
      <selection pane="bottomLeft" activeCell="A2" sqref="A2"/>
      <selection pane="bottomRight" activeCell="C9" sqref="C9"/>
    </sheetView>
  </sheetViews>
  <sheetFormatPr defaultRowHeight="13.15" x14ac:dyDescent="0.35"/>
  <cols>
    <col min="1" max="1" width="12.9296875" style="115" customWidth="1"/>
    <col min="2" max="2" width="43.19921875" style="13" customWidth="1"/>
    <col min="3" max="3" width="20.06640625" style="1" bestFit="1" customWidth="1"/>
    <col min="4" max="7" width="16.265625" style="1" customWidth="1"/>
    <col min="8" max="8" width="10" style="115" customWidth="1"/>
    <col min="9" max="9" width="13.6640625" style="115" customWidth="1"/>
    <col min="10" max="10" width="14.53125" style="115" customWidth="1"/>
    <col min="11" max="11" width="14" style="1" hidden="1" customWidth="1"/>
    <col min="12" max="12" width="12.265625" style="1" customWidth="1"/>
    <col min="13" max="13" width="15.265625" style="1" customWidth="1"/>
    <col min="14" max="14" width="13.73046875" style="118" customWidth="1"/>
    <col min="15" max="15" width="16.53125" style="118" customWidth="1"/>
    <col min="16" max="16" width="18.265625" style="118" customWidth="1"/>
    <col min="17" max="17" width="12" style="118" customWidth="1"/>
    <col min="18" max="18" width="14.73046875" style="1" customWidth="1"/>
    <col min="19" max="19" width="15.1328125" style="1" bestFit="1" customWidth="1"/>
    <col min="20" max="20" width="12.86328125" style="1" bestFit="1" customWidth="1"/>
    <col min="21" max="21" width="11.19921875" style="1" customWidth="1"/>
    <col min="22" max="22" width="15.73046875" style="1" customWidth="1"/>
    <col min="23" max="23" width="12.265625" style="1" customWidth="1"/>
    <col min="24" max="24" width="10.9296875" style="1" customWidth="1"/>
    <col min="25" max="25" width="16.265625" style="1" customWidth="1"/>
    <col min="26" max="16384" width="9.06640625" style="1"/>
  </cols>
  <sheetData>
    <row r="1" spans="1:25" s="125" customFormat="1" ht="27" x14ac:dyDescent="0.4">
      <c r="A1" s="22" t="s">
        <v>101</v>
      </c>
      <c r="B1" s="22" t="s">
        <v>1999</v>
      </c>
      <c r="C1" s="22" t="s">
        <v>84</v>
      </c>
      <c r="D1" s="22" t="s">
        <v>86</v>
      </c>
      <c r="E1" s="22" t="s">
        <v>88</v>
      </c>
      <c r="F1" s="22" t="s">
        <v>266</v>
      </c>
      <c r="G1" s="22" t="s">
        <v>267</v>
      </c>
      <c r="H1" s="22" t="s">
        <v>89</v>
      </c>
      <c r="I1" s="22" t="s">
        <v>91</v>
      </c>
      <c r="J1" s="22" t="s">
        <v>268</v>
      </c>
      <c r="K1" s="22" t="s">
        <v>1793</v>
      </c>
      <c r="L1" s="22" t="s">
        <v>18</v>
      </c>
      <c r="M1" s="22" t="s">
        <v>1144</v>
      </c>
      <c r="N1" s="22" t="s">
        <v>19</v>
      </c>
      <c r="O1" s="22" t="s">
        <v>94</v>
      </c>
      <c r="P1" s="22" t="s">
        <v>95</v>
      </c>
      <c r="Q1" s="22" t="s">
        <v>269</v>
      </c>
      <c r="R1" s="22" t="s">
        <v>1146</v>
      </c>
      <c r="S1" s="22" t="s">
        <v>1147</v>
      </c>
      <c r="T1" s="22" t="s">
        <v>96</v>
      </c>
      <c r="U1" s="22" t="s">
        <v>270</v>
      </c>
      <c r="V1" s="22" t="s">
        <v>2630</v>
      </c>
      <c r="W1" s="22" t="s">
        <v>1150</v>
      </c>
      <c r="X1" s="22" t="s">
        <v>98</v>
      </c>
      <c r="Y1" s="22" t="s">
        <v>100</v>
      </c>
    </row>
    <row r="2" spans="1:25" ht="26.25" x14ac:dyDescent="0.35">
      <c r="A2" s="115">
        <v>43997</v>
      </c>
      <c r="B2" s="13" t="s">
        <v>1047</v>
      </c>
      <c r="C2" s="1" t="s">
        <v>33</v>
      </c>
      <c r="D2" s="1" t="s">
        <v>195</v>
      </c>
      <c r="E2" s="1" t="s">
        <v>1048</v>
      </c>
      <c r="F2" s="1" t="s">
        <v>2599</v>
      </c>
      <c r="J2" s="115">
        <v>43955</v>
      </c>
      <c r="K2" s="116" t="s">
        <v>1049</v>
      </c>
      <c r="L2" s="116" t="str">
        <f t="shared" ref="L2:L65" si="0">HYPERLINK(K2)</f>
        <v>https://clinicaltrials.gov/show/NCT04377737</v>
      </c>
      <c r="M2" s="1" t="s">
        <v>180</v>
      </c>
      <c r="N2" s="118" t="s">
        <v>131</v>
      </c>
      <c r="O2" s="118" t="s">
        <v>132</v>
      </c>
      <c r="P2" s="118" t="s">
        <v>1050</v>
      </c>
      <c r="Q2" s="118" t="s">
        <v>196</v>
      </c>
      <c r="R2" s="1" t="s">
        <v>846</v>
      </c>
      <c r="S2" s="1" t="s">
        <v>731</v>
      </c>
      <c r="T2" s="1" t="s">
        <v>800</v>
      </c>
      <c r="U2" s="1" t="s">
        <v>197</v>
      </c>
      <c r="V2" s="1">
        <v>43966</v>
      </c>
      <c r="W2" s="1">
        <v>0</v>
      </c>
      <c r="X2" s="1" t="s">
        <v>121</v>
      </c>
    </row>
    <row r="3" spans="1:25" ht="39.4" x14ac:dyDescent="0.35">
      <c r="A3" s="115">
        <v>43997</v>
      </c>
      <c r="B3" s="13" t="s">
        <v>1262</v>
      </c>
      <c r="C3" s="1" t="s">
        <v>33</v>
      </c>
      <c r="D3" s="1" t="s">
        <v>1263</v>
      </c>
      <c r="E3" s="1" t="s">
        <v>1265</v>
      </c>
      <c r="F3" s="1" t="s">
        <v>2600</v>
      </c>
      <c r="J3" s="115">
        <v>43970</v>
      </c>
      <c r="K3" s="116" t="s">
        <v>1266</v>
      </c>
      <c r="L3" s="116" t="str">
        <f t="shared" si="0"/>
        <v>https://clinicaltrials.gov/show/NCT04399252</v>
      </c>
      <c r="M3" s="1" t="s">
        <v>180</v>
      </c>
      <c r="N3" s="118" t="s">
        <v>152</v>
      </c>
      <c r="O3" s="118" t="s">
        <v>132</v>
      </c>
      <c r="P3" s="118" t="s">
        <v>1267</v>
      </c>
      <c r="Q3" s="118" t="s">
        <v>1268</v>
      </c>
      <c r="R3" s="1" t="s">
        <v>794</v>
      </c>
      <c r="S3" s="1" t="s">
        <v>121</v>
      </c>
      <c r="T3" s="1" t="s">
        <v>800</v>
      </c>
      <c r="U3" s="1" t="s">
        <v>1269</v>
      </c>
      <c r="V3" s="1">
        <v>43976</v>
      </c>
      <c r="W3" s="1">
        <v>1000</v>
      </c>
      <c r="X3" s="1" t="s">
        <v>121</v>
      </c>
    </row>
    <row r="4" spans="1:25" ht="26.25" x14ac:dyDescent="0.35">
      <c r="A4" s="115">
        <v>43997</v>
      </c>
      <c r="B4" s="13" t="s">
        <v>1277</v>
      </c>
      <c r="C4" s="1" t="s">
        <v>33</v>
      </c>
      <c r="D4" s="1" t="s">
        <v>1278</v>
      </c>
      <c r="E4" s="1" t="s">
        <v>1280</v>
      </c>
      <c r="F4" s="1" t="s">
        <v>2601</v>
      </c>
      <c r="J4" s="115">
        <v>43963</v>
      </c>
      <c r="K4" s="116" t="s">
        <v>1281</v>
      </c>
      <c r="L4" s="116" t="str">
        <f t="shared" si="0"/>
        <v>https://clinicaltrials.gov/show/NCT04402944</v>
      </c>
      <c r="M4" s="1" t="s">
        <v>180</v>
      </c>
      <c r="N4" s="118" t="s">
        <v>2530</v>
      </c>
      <c r="O4" s="118" t="s">
        <v>132</v>
      </c>
      <c r="P4" s="118" t="s">
        <v>844</v>
      </c>
      <c r="Q4" s="118" t="s">
        <v>1282</v>
      </c>
      <c r="R4" s="1" t="s">
        <v>846</v>
      </c>
      <c r="S4" s="1" t="s">
        <v>121</v>
      </c>
      <c r="T4" s="1" t="s">
        <v>800</v>
      </c>
      <c r="U4" s="1" t="s">
        <v>1283</v>
      </c>
      <c r="V4" s="1">
        <v>43976</v>
      </c>
      <c r="W4" s="1">
        <v>60</v>
      </c>
      <c r="X4" s="1" t="s">
        <v>151</v>
      </c>
    </row>
    <row r="5" spans="1:25" ht="39.4" x14ac:dyDescent="0.35">
      <c r="A5" s="115">
        <v>43997</v>
      </c>
      <c r="B5" s="13" t="s">
        <v>1669</v>
      </c>
      <c r="C5" s="1" t="s">
        <v>33</v>
      </c>
      <c r="D5" s="1" t="s">
        <v>1670</v>
      </c>
      <c r="E5" s="1" t="s">
        <v>1672</v>
      </c>
      <c r="F5" s="1" t="s">
        <v>2602</v>
      </c>
      <c r="J5" s="115">
        <v>43973</v>
      </c>
      <c r="K5" s="116" t="s">
        <v>1673</v>
      </c>
      <c r="L5" s="116" t="str">
        <f t="shared" si="0"/>
        <v>https://clinicaltrials.gov/show/NCT04408014</v>
      </c>
      <c r="M5" s="1" t="s">
        <v>180</v>
      </c>
      <c r="N5" s="118" t="s">
        <v>1104</v>
      </c>
      <c r="O5" s="118" t="s">
        <v>129</v>
      </c>
      <c r="Q5" s="118" t="s">
        <v>1674</v>
      </c>
      <c r="R5" s="1" t="s">
        <v>807</v>
      </c>
      <c r="S5" s="1" t="s">
        <v>894</v>
      </c>
      <c r="T5" s="1" t="s">
        <v>800</v>
      </c>
      <c r="U5" s="1" t="s">
        <v>1675</v>
      </c>
      <c r="V5" s="1">
        <v>43983</v>
      </c>
      <c r="W5" s="1">
        <v>18901</v>
      </c>
    </row>
    <row r="6" spans="1:25" ht="52.5" x14ac:dyDescent="0.35">
      <c r="A6" s="115">
        <v>43997</v>
      </c>
      <c r="B6" s="13" t="s">
        <v>2531</v>
      </c>
      <c r="C6" s="1" t="s">
        <v>33</v>
      </c>
      <c r="D6" s="1" t="s">
        <v>407</v>
      </c>
      <c r="E6" s="1" t="s">
        <v>2534</v>
      </c>
      <c r="F6" s="1" t="s">
        <v>2532</v>
      </c>
      <c r="G6" s="1" t="s">
        <v>2533</v>
      </c>
      <c r="J6" s="115">
        <v>43988</v>
      </c>
      <c r="K6" s="116" t="s">
        <v>2535</v>
      </c>
      <c r="L6" s="116" t="str">
        <f t="shared" si="0"/>
        <v>http://www.chictr.org.cn/showproj.aspx?proj=54787</v>
      </c>
      <c r="M6" s="1" t="s">
        <v>304</v>
      </c>
      <c r="N6" s="118" t="s">
        <v>120</v>
      </c>
      <c r="O6" s="118" t="s">
        <v>348</v>
      </c>
      <c r="P6" s="118" t="s">
        <v>112</v>
      </c>
      <c r="Q6" s="118" t="s">
        <v>2536</v>
      </c>
      <c r="R6" s="1">
        <v>1</v>
      </c>
      <c r="S6" s="1">
        <v>92</v>
      </c>
      <c r="T6" s="1" t="s">
        <v>281</v>
      </c>
      <c r="U6" s="1" t="s">
        <v>2537</v>
      </c>
      <c r="V6" s="1">
        <v>43855</v>
      </c>
      <c r="W6" s="1" t="s">
        <v>2538</v>
      </c>
      <c r="X6" s="1" t="s">
        <v>373</v>
      </c>
    </row>
    <row r="7" spans="1:25" ht="52.5" x14ac:dyDescent="0.35">
      <c r="A7" s="115">
        <v>43997</v>
      </c>
      <c r="B7" s="13" t="s">
        <v>889</v>
      </c>
      <c r="C7" s="1" t="s">
        <v>33</v>
      </c>
      <c r="D7" s="1" t="s">
        <v>890</v>
      </c>
      <c r="E7" s="1" t="s">
        <v>891</v>
      </c>
      <c r="F7" s="1" t="s">
        <v>2603</v>
      </c>
      <c r="J7" s="115">
        <v>43924</v>
      </c>
      <c r="K7" s="116" t="s">
        <v>892</v>
      </c>
      <c r="L7" s="116" t="str">
        <f t="shared" si="0"/>
        <v>https://clinicaltrials.gov/show/NCT04347278</v>
      </c>
      <c r="M7" s="1" t="s">
        <v>180</v>
      </c>
      <c r="N7" s="118" t="s">
        <v>185</v>
      </c>
      <c r="O7" s="118" t="s">
        <v>820</v>
      </c>
      <c r="Q7" s="118" t="s">
        <v>893</v>
      </c>
      <c r="R7" s="1" t="s">
        <v>794</v>
      </c>
      <c r="S7" s="1" t="s">
        <v>894</v>
      </c>
      <c r="T7" s="1" t="s">
        <v>136</v>
      </c>
      <c r="U7" s="1" t="s">
        <v>895</v>
      </c>
      <c r="V7" s="1">
        <v>43943</v>
      </c>
      <c r="W7" s="1">
        <v>1000</v>
      </c>
    </row>
    <row r="8" spans="1:25" ht="26.25" x14ac:dyDescent="0.35">
      <c r="A8" s="115">
        <v>43997</v>
      </c>
      <c r="B8" s="13" t="s">
        <v>896</v>
      </c>
      <c r="C8" s="1" t="s">
        <v>33</v>
      </c>
      <c r="D8" s="1" t="s">
        <v>897</v>
      </c>
      <c r="E8" s="1" t="s">
        <v>898</v>
      </c>
      <c r="F8" s="1" t="s">
        <v>2604</v>
      </c>
      <c r="J8" s="115">
        <v>43928</v>
      </c>
      <c r="K8" s="116" t="s">
        <v>899</v>
      </c>
      <c r="L8" s="116" t="str">
        <f t="shared" si="0"/>
        <v>https://clinicaltrials.gov/show/NCT04347408</v>
      </c>
      <c r="M8" s="1" t="s">
        <v>180</v>
      </c>
      <c r="N8" s="118" t="s">
        <v>770</v>
      </c>
      <c r="O8" s="118" t="s">
        <v>129</v>
      </c>
      <c r="Q8" s="118" t="s">
        <v>900</v>
      </c>
      <c r="R8" s="1" t="s">
        <v>901</v>
      </c>
      <c r="S8" s="1" t="s">
        <v>902</v>
      </c>
      <c r="T8" s="1" t="s">
        <v>136</v>
      </c>
      <c r="U8" s="1" t="s">
        <v>903</v>
      </c>
      <c r="V8" s="1">
        <v>43957</v>
      </c>
      <c r="W8" s="1">
        <v>700</v>
      </c>
    </row>
    <row r="9" spans="1:25" ht="52.5" x14ac:dyDescent="0.35">
      <c r="A9" s="115">
        <v>43997</v>
      </c>
      <c r="B9" s="13" t="s">
        <v>1004</v>
      </c>
      <c r="C9" s="1" t="s">
        <v>33</v>
      </c>
      <c r="D9" s="1" t="s">
        <v>2539</v>
      </c>
      <c r="E9" s="1" t="s">
        <v>2540</v>
      </c>
      <c r="F9" s="1" t="s">
        <v>2605</v>
      </c>
      <c r="J9" s="115">
        <v>43951</v>
      </c>
      <c r="K9" s="116" t="s">
        <v>1007</v>
      </c>
      <c r="L9" s="116" t="str">
        <f t="shared" si="0"/>
        <v>https://clinicaltrials.gov/show/NCT04370834</v>
      </c>
      <c r="M9" s="1" t="s">
        <v>180</v>
      </c>
      <c r="N9" s="118" t="s">
        <v>152</v>
      </c>
      <c r="O9" s="118" t="s">
        <v>132</v>
      </c>
      <c r="P9" s="118" t="s">
        <v>1008</v>
      </c>
      <c r="Q9" s="118" t="s">
        <v>149</v>
      </c>
      <c r="R9" s="1" t="s">
        <v>901</v>
      </c>
      <c r="S9" s="1" t="s">
        <v>121</v>
      </c>
      <c r="T9" s="1" t="s">
        <v>136</v>
      </c>
      <c r="U9" s="1" t="s">
        <v>150</v>
      </c>
      <c r="V9" s="1">
        <v>43979</v>
      </c>
      <c r="W9" s="1">
        <v>200</v>
      </c>
      <c r="X9" s="1" t="s">
        <v>151</v>
      </c>
    </row>
    <row r="10" spans="1:25" ht="26.25" x14ac:dyDescent="0.35">
      <c r="A10" s="115">
        <v>43997</v>
      </c>
      <c r="B10" s="13" t="s">
        <v>147</v>
      </c>
      <c r="C10" s="1" t="s">
        <v>33</v>
      </c>
      <c r="E10" s="1" t="s">
        <v>1012</v>
      </c>
      <c r="F10" s="1" t="s">
        <v>2606</v>
      </c>
      <c r="J10" s="115">
        <v>43950</v>
      </c>
      <c r="K10" s="116" t="s">
        <v>1013</v>
      </c>
      <c r="L10" s="116" t="str">
        <f t="shared" si="0"/>
        <v>https://clinicaltrials.gov/show/NCT04371432</v>
      </c>
      <c r="M10" s="1" t="s">
        <v>180</v>
      </c>
      <c r="N10" s="118" t="s">
        <v>152</v>
      </c>
      <c r="O10" s="118" t="s">
        <v>129</v>
      </c>
      <c r="Q10" s="118" t="s">
        <v>1014</v>
      </c>
      <c r="R10" s="1" t="s">
        <v>846</v>
      </c>
      <c r="S10" s="1" t="s">
        <v>280</v>
      </c>
      <c r="T10" s="1" t="s">
        <v>136</v>
      </c>
      <c r="U10" s="1" t="s">
        <v>148</v>
      </c>
      <c r="V10" s="1">
        <v>43994</v>
      </c>
      <c r="W10" s="1">
        <v>2500</v>
      </c>
    </row>
    <row r="11" spans="1:25" ht="52.5" x14ac:dyDescent="0.35">
      <c r="A11" s="115">
        <v>43997</v>
      </c>
      <c r="B11" s="13" t="s">
        <v>1015</v>
      </c>
      <c r="C11" s="1" t="s">
        <v>33</v>
      </c>
      <c r="D11" s="1" t="s">
        <v>1016</v>
      </c>
      <c r="E11" s="1" t="s">
        <v>1017</v>
      </c>
      <c r="F11" s="1" t="s">
        <v>2607</v>
      </c>
      <c r="J11" s="115">
        <v>43950</v>
      </c>
      <c r="K11" s="116" t="s">
        <v>1018</v>
      </c>
      <c r="L11" s="116" t="str">
        <f t="shared" si="0"/>
        <v>https://clinicaltrials.gov/show/NCT04371926</v>
      </c>
      <c r="M11" s="1" t="s">
        <v>180</v>
      </c>
      <c r="N11" s="118" t="s">
        <v>2530</v>
      </c>
      <c r="O11" s="118" t="s">
        <v>132</v>
      </c>
      <c r="P11" s="118" t="s">
        <v>1019</v>
      </c>
      <c r="Q11" s="118" t="s">
        <v>1020</v>
      </c>
      <c r="R11" s="1" t="s">
        <v>827</v>
      </c>
      <c r="S11" s="1" t="s">
        <v>1021</v>
      </c>
      <c r="T11" s="1" t="s">
        <v>800</v>
      </c>
      <c r="U11" s="1" t="s">
        <v>1022</v>
      </c>
      <c r="V11" s="1">
        <v>43983</v>
      </c>
      <c r="W11" s="1">
        <v>0</v>
      </c>
      <c r="X11" s="1" t="s">
        <v>121</v>
      </c>
    </row>
    <row r="12" spans="1:25" ht="39.4" x14ac:dyDescent="0.35">
      <c r="A12" s="115">
        <v>43997</v>
      </c>
      <c r="B12" s="13" t="s">
        <v>1042</v>
      </c>
      <c r="C12" s="1" t="s">
        <v>33</v>
      </c>
      <c r="D12" s="1" t="s">
        <v>190</v>
      </c>
      <c r="E12" s="1" t="s">
        <v>1043</v>
      </c>
      <c r="F12" s="1" t="s">
        <v>2608</v>
      </c>
      <c r="J12" s="115">
        <v>43955</v>
      </c>
      <c r="K12" s="116" t="s">
        <v>1044</v>
      </c>
      <c r="L12" s="116" t="str">
        <f t="shared" si="0"/>
        <v>https://clinicaltrials.gov/show/NCT04377672</v>
      </c>
      <c r="M12" s="1" t="s">
        <v>180</v>
      </c>
      <c r="N12" s="118" t="s">
        <v>152</v>
      </c>
      <c r="O12" s="118" t="s">
        <v>132</v>
      </c>
      <c r="P12" s="118" t="s">
        <v>1045</v>
      </c>
      <c r="Q12" s="118" t="s">
        <v>191</v>
      </c>
      <c r="R12" s="1" t="s">
        <v>1046</v>
      </c>
      <c r="S12" s="1" t="s">
        <v>279</v>
      </c>
      <c r="T12" s="1" t="s">
        <v>136</v>
      </c>
      <c r="U12" s="1" t="s">
        <v>192</v>
      </c>
      <c r="V12" s="1">
        <v>43979</v>
      </c>
      <c r="W12" s="1">
        <v>30</v>
      </c>
      <c r="X12" s="1" t="s">
        <v>167</v>
      </c>
    </row>
    <row r="13" spans="1:25" ht="52.5" x14ac:dyDescent="0.35">
      <c r="A13" s="115">
        <v>43997</v>
      </c>
      <c r="B13" s="13" t="s">
        <v>1676</v>
      </c>
      <c r="C13" s="1" t="s">
        <v>33</v>
      </c>
      <c r="D13" s="1" t="s">
        <v>1677</v>
      </c>
      <c r="E13" s="1" t="s">
        <v>2541</v>
      </c>
      <c r="F13" s="1" t="s">
        <v>2609</v>
      </c>
      <c r="J13" s="115">
        <v>43971</v>
      </c>
      <c r="K13" s="116" t="s">
        <v>1680</v>
      </c>
      <c r="L13" s="116" t="str">
        <f t="shared" si="0"/>
        <v>https://clinicaltrials.gov/show/NCT04411511</v>
      </c>
      <c r="M13" s="1" t="s">
        <v>180</v>
      </c>
      <c r="N13" s="118" t="s">
        <v>1161</v>
      </c>
      <c r="O13" s="118" t="s">
        <v>129</v>
      </c>
      <c r="Q13" s="118" t="s">
        <v>985</v>
      </c>
      <c r="R13" s="1" t="s">
        <v>885</v>
      </c>
      <c r="S13" s="1" t="s">
        <v>940</v>
      </c>
      <c r="T13" s="1" t="s">
        <v>136</v>
      </c>
      <c r="U13" s="1" t="s">
        <v>1681</v>
      </c>
      <c r="V13" s="1">
        <v>43957</v>
      </c>
      <c r="W13" s="1">
        <v>4000</v>
      </c>
    </row>
    <row r="14" spans="1:25" ht="52.5" x14ac:dyDescent="0.35">
      <c r="A14" s="115">
        <v>43997</v>
      </c>
      <c r="B14" s="13" t="s">
        <v>2542</v>
      </c>
      <c r="C14" s="1" t="s">
        <v>33</v>
      </c>
      <c r="D14" s="1" t="s">
        <v>2543</v>
      </c>
      <c r="E14" s="1" t="s">
        <v>2544</v>
      </c>
      <c r="F14" s="1" t="s">
        <v>2610</v>
      </c>
      <c r="J14" s="115">
        <v>43984</v>
      </c>
      <c r="K14" s="116" t="s">
        <v>2545</v>
      </c>
      <c r="L14" s="116" t="str">
        <f t="shared" si="0"/>
        <v>https://clinicaltrials.gov/show/NCT04413968</v>
      </c>
      <c r="M14" s="1" t="s">
        <v>180</v>
      </c>
      <c r="N14" s="118" t="s">
        <v>131</v>
      </c>
      <c r="O14" s="118" t="s">
        <v>132</v>
      </c>
      <c r="P14" s="118" t="s">
        <v>1050</v>
      </c>
      <c r="Q14" s="118" t="s">
        <v>933</v>
      </c>
      <c r="R14" s="1" t="s">
        <v>1046</v>
      </c>
      <c r="S14" s="1" t="s">
        <v>121</v>
      </c>
      <c r="T14" s="1" t="s">
        <v>800</v>
      </c>
      <c r="U14" s="1" t="s">
        <v>2546</v>
      </c>
      <c r="V14" s="1">
        <v>43984</v>
      </c>
      <c r="W14" s="1">
        <v>600</v>
      </c>
      <c r="X14" s="1" t="s">
        <v>121</v>
      </c>
    </row>
    <row r="15" spans="1:25" x14ac:dyDescent="0.35">
      <c r="A15" s="115">
        <v>43997</v>
      </c>
      <c r="B15" s="13" t="s">
        <v>861</v>
      </c>
      <c r="C15" s="1" t="s">
        <v>33</v>
      </c>
      <c r="D15" s="1" t="s">
        <v>862</v>
      </c>
      <c r="E15" s="1" t="s">
        <v>863</v>
      </c>
      <c r="F15" s="1" t="s">
        <v>2611</v>
      </c>
      <c r="J15" s="115">
        <v>43920</v>
      </c>
      <c r="K15" s="116" t="s">
        <v>864</v>
      </c>
      <c r="L15" s="116" t="str">
        <f t="shared" si="0"/>
        <v>https://clinicaltrials.gov/show/NCT04336956</v>
      </c>
      <c r="M15" s="1" t="s">
        <v>180</v>
      </c>
      <c r="N15" s="118" t="s">
        <v>131</v>
      </c>
      <c r="O15" s="118" t="s">
        <v>820</v>
      </c>
      <c r="Q15" s="118" t="s">
        <v>865</v>
      </c>
      <c r="R15" s="1" t="s">
        <v>121</v>
      </c>
      <c r="S15" s="1" t="s">
        <v>279</v>
      </c>
      <c r="T15" s="1" t="s">
        <v>136</v>
      </c>
      <c r="U15" s="1" t="s">
        <v>866</v>
      </c>
      <c r="V15" s="1">
        <v>43928</v>
      </c>
      <c r="W15" s="1">
        <v>250</v>
      </c>
    </row>
    <row r="16" spans="1:25" ht="26.25" x14ac:dyDescent="0.35">
      <c r="A16" s="115">
        <v>43997</v>
      </c>
      <c r="B16" s="13" t="s">
        <v>1299</v>
      </c>
      <c r="C16" s="1" t="s">
        <v>33</v>
      </c>
      <c r="E16" s="1" t="s">
        <v>1301</v>
      </c>
      <c r="F16" s="1" t="s">
        <v>2612</v>
      </c>
      <c r="J16" s="115">
        <v>43969</v>
      </c>
      <c r="K16" s="116" t="s">
        <v>1302</v>
      </c>
      <c r="L16" s="116" t="str">
        <f t="shared" si="0"/>
        <v>https://clinicaltrials.gov/show/NCT04395781</v>
      </c>
      <c r="M16" s="1" t="s">
        <v>180</v>
      </c>
      <c r="N16" s="118" t="s">
        <v>2006</v>
      </c>
      <c r="O16" s="118" t="s">
        <v>820</v>
      </c>
      <c r="Q16" s="118" t="s">
        <v>1303</v>
      </c>
      <c r="R16" s="1" t="s">
        <v>121</v>
      </c>
      <c r="S16" s="1" t="s">
        <v>1304</v>
      </c>
      <c r="T16" s="1" t="s">
        <v>800</v>
      </c>
      <c r="U16" s="1" t="s">
        <v>1305</v>
      </c>
      <c r="V16" s="1">
        <v>43969</v>
      </c>
      <c r="W16" s="1">
        <v>2000</v>
      </c>
    </row>
    <row r="17" spans="1:24" ht="39.4" x14ac:dyDescent="0.35">
      <c r="A17" s="115">
        <v>43997</v>
      </c>
      <c r="B17" s="13" t="s">
        <v>1312</v>
      </c>
      <c r="C17" s="1" t="s">
        <v>33</v>
      </c>
      <c r="E17" s="1" t="s">
        <v>1314</v>
      </c>
      <c r="F17" s="1" t="s">
        <v>2613</v>
      </c>
      <c r="J17" s="115">
        <v>43973</v>
      </c>
      <c r="K17" s="116" t="s">
        <v>1315</v>
      </c>
      <c r="L17" s="116" t="str">
        <f t="shared" si="0"/>
        <v>https://clinicaltrials.gov/show/NCT04401540</v>
      </c>
      <c r="M17" s="1" t="s">
        <v>180</v>
      </c>
      <c r="N17" s="118" t="s">
        <v>186</v>
      </c>
      <c r="O17" s="118" t="s">
        <v>820</v>
      </c>
      <c r="Q17" s="118" t="s">
        <v>1316</v>
      </c>
      <c r="R17" s="1" t="s">
        <v>121</v>
      </c>
      <c r="S17" s="1" t="s">
        <v>813</v>
      </c>
      <c r="T17" s="1" t="s">
        <v>136</v>
      </c>
      <c r="U17" s="1" t="s">
        <v>1317</v>
      </c>
      <c r="V17" s="1">
        <v>43952</v>
      </c>
      <c r="W17" s="1">
        <v>90</v>
      </c>
    </row>
    <row r="18" spans="1:24" ht="26.25" x14ac:dyDescent="0.35">
      <c r="A18" s="115">
        <v>43997</v>
      </c>
      <c r="B18" s="13" t="s">
        <v>1781</v>
      </c>
      <c r="C18" s="1" t="s">
        <v>33</v>
      </c>
      <c r="E18" s="1" t="s">
        <v>1783</v>
      </c>
      <c r="F18" s="1" t="s">
        <v>2614</v>
      </c>
      <c r="J18" s="115">
        <v>43978</v>
      </c>
      <c r="K18" s="116" t="s">
        <v>1784</v>
      </c>
      <c r="L18" s="116" t="str">
        <f t="shared" si="0"/>
        <v>https://clinicaltrials.gov/show/NCT04407546</v>
      </c>
      <c r="M18" s="1" t="s">
        <v>180</v>
      </c>
      <c r="N18" s="118" t="s">
        <v>2530</v>
      </c>
      <c r="O18" s="118" t="s">
        <v>129</v>
      </c>
      <c r="Q18" s="118" t="s">
        <v>1785</v>
      </c>
      <c r="R18" s="1" t="s">
        <v>121</v>
      </c>
      <c r="S18" s="1" t="s">
        <v>121</v>
      </c>
      <c r="T18" s="1" t="s">
        <v>800</v>
      </c>
      <c r="U18" s="1" t="s">
        <v>1786</v>
      </c>
      <c r="V18" s="1">
        <v>43979</v>
      </c>
      <c r="W18" s="1">
        <v>300</v>
      </c>
    </row>
    <row r="19" spans="1:24" ht="52.5" x14ac:dyDescent="0.35">
      <c r="A19" s="115">
        <v>43997</v>
      </c>
      <c r="B19" s="13" t="s">
        <v>1787</v>
      </c>
      <c r="C19" s="1" t="s">
        <v>33</v>
      </c>
      <c r="E19" s="1" t="s">
        <v>1789</v>
      </c>
      <c r="F19" s="1" t="s">
        <v>2615</v>
      </c>
      <c r="J19" s="115">
        <v>43981</v>
      </c>
      <c r="K19" s="116" t="s">
        <v>1790</v>
      </c>
      <c r="L19" s="116" t="str">
        <f t="shared" si="0"/>
        <v>https://clinicaltrials.gov/show/NCT04412317</v>
      </c>
      <c r="M19" s="1" t="s">
        <v>180</v>
      </c>
      <c r="N19" s="118" t="s">
        <v>131</v>
      </c>
      <c r="O19" s="118" t="s">
        <v>820</v>
      </c>
      <c r="Q19" s="118" t="s">
        <v>865</v>
      </c>
      <c r="R19" s="1" t="s">
        <v>121</v>
      </c>
      <c r="S19" s="1" t="s">
        <v>1791</v>
      </c>
      <c r="T19" s="1" t="s">
        <v>800</v>
      </c>
      <c r="U19" s="1" t="s">
        <v>1792</v>
      </c>
      <c r="V19" s="1">
        <v>43983</v>
      </c>
      <c r="W19" s="1">
        <v>600</v>
      </c>
    </row>
    <row r="20" spans="1:24" ht="39.4" x14ac:dyDescent="0.35">
      <c r="A20" s="115">
        <v>43997</v>
      </c>
      <c r="B20" s="13" t="s">
        <v>2547</v>
      </c>
      <c r="C20" s="1" t="s">
        <v>33</v>
      </c>
      <c r="E20" s="1" t="s">
        <v>2548</v>
      </c>
      <c r="F20" s="1" t="s">
        <v>2616</v>
      </c>
      <c r="J20" s="115">
        <v>43987</v>
      </c>
      <c r="K20" s="116" t="s">
        <v>2549</v>
      </c>
      <c r="L20" s="116" t="str">
        <f t="shared" si="0"/>
        <v>https://clinicaltrials.gov/show/NCT04420468</v>
      </c>
      <c r="M20" s="1" t="s">
        <v>180</v>
      </c>
      <c r="N20" s="118" t="s">
        <v>131</v>
      </c>
      <c r="O20" s="118" t="s">
        <v>129</v>
      </c>
      <c r="Q20" s="118" t="s">
        <v>933</v>
      </c>
      <c r="R20" s="1" t="s">
        <v>121</v>
      </c>
      <c r="S20" s="1" t="s">
        <v>940</v>
      </c>
      <c r="T20" s="1" t="s">
        <v>800</v>
      </c>
      <c r="U20" s="1" t="s">
        <v>2550</v>
      </c>
      <c r="V20" s="1">
        <v>43983</v>
      </c>
      <c r="W20" s="1">
        <v>20</v>
      </c>
    </row>
    <row r="21" spans="1:24" ht="39.4" x14ac:dyDescent="0.35">
      <c r="A21" s="115">
        <v>43997</v>
      </c>
      <c r="B21" s="13" t="s">
        <v>1193</v>
      </c>
      <c r="C21" s="1" t="s">
        <v>128</v>
      </c>
      <c r="D21" s="1" t="s">
        <v>1194</v>
      </c>
      <c r="E21" s="1" t="s">
        <v>1196</v>
      </c>
      <c r="F21" s="1" t="s">
        <v>2617</v>
      </c>
      <c r="J21" s="115">
        <v>43969</v>
      </c>
      <c r="K21" s="116" t="s">
        <v>1197</v>
      </c>
      <c r="L21" s="116" t="str">
        <f t="shared" si="0"/>
        <v>https://clinicaltrials.gov/show/NCT04402918</v>
      </c>
      <c r="M21" s="1" t="s">
        <v>180</v>
      </c>
      <c r="N21" s="118" t="s">
        <v>131</v>
      </c>
      <c r="O21" s="118" t="s">
        <v>132</v>
      </c>
      <c r="P21" s="118" t="s">
        <v>1050</v>
      </c>
      <c r="Q21" s="118" t="s">
        <v>1198</v>
      </c>
      <c r="R21" s="1" t="s">
        <v>279</v>
      </c>
      <c r="S21" s="1" t="s">
        <v>121</v>
      </c>
      <c r="T21" s="1" t="s">
        <v>136</v>
      </c>
      <c r="U21" s="1" t="s">
        <v>1199</v>
      </c>
      <c r="V21" s="1">
        <v>43968</v>
      </c>
      <c r="W21" s="1">
        <v>160</v>
      </c>
      <c r="X21" s="1" t="s">
        <v>121</v>
      </c>
    </row>
    <row r="22" spans="1:24" ht="26.25" x14ac:dyDescent="0.35">
      <c r="A22" s="115">
        <v>43997</v>
      </c>
      <c r="B22" s="13" t="s">
        <v>2551</v>
      </c>
      <c r="C22" s="1" t="s">
        <v>128</v>
      </c>
      <c r="D22" s="1" t="s">
        <v>2552</v>
      </c>
      <c r="E22" s="1" t="s">
        <v>2553</v>
      </c>
      <c r="F22" s="1" t="s">
        <v>2618</v>
      </c>
      <c r="J22" s="115">
        <v>43978</v>
      </c>
      <c r="K22" s="116" t="s">
        <v>2554</v>
      </c>
      <c r="L22" s="116" t="str">
        <f t="shared" si="0"/>
        <v>https://clinicaltrials.gov/show/NCT04407572</v>
      </c>
      <c r="M22" s="1" t="s">
        <v>180</v>
      </c>
      <c r="N22" s="118" t="s">
        <v>186</v>
      </c>
      <c r="O22" s="118" t="s">
        <v>129</v>
      </c>
      <c r="Q22" s="118" t="s">
        <v>871</v>
      </c>
      <c r="R22" s="1" t="s">
        <v>279</v>
      </c>
      <c r="S22" s="1" t="s">
        <v>298</v>
      </c>
      <c r="T22" s="1" t="s">
        <v>800</v>
      </c>
      <c r="U22" s="1" t="s">
        <v>2555</v>
      </c>
      <c r="V22" s="1">
        <v>43941</v>
      </c>
      <c r="W22" s="1">
        <v>45</v>
      </c>
    </row>
    <row r="23" spans="1:24" ht="39.4" x14ac:dyDescent="0.35">
      <c r="A23" s="115">
        <v>43997</v>
      </c>
      <c r="B23" s="13" t="s">
        <v>1078</v>
      </c>
      <c r="C23" s="1" t="s">
        <v>128</v>
      </c>
      <c r="E23" s="1" t="s">
        <v>1079</v>
      </c>
      <c r="F23" s="1" t="s">
        <v>2619</v>
      </c>
      <c r="J23" s="115">
        <v>43965</v>
      </c>
      <c r="K23" s="116" t="s">
        <v>1080</v>
      </c>
      <c r="L23" s="116" t="str">
        <f t="shared" si="0"/>
        <v>https://clinicaltrials.gov/show/NCT04389489</v>
      </c>
      <c r="M23" s="1" t="s">
        <v>180</v>
      </c>
      <c r="N23" s="118" t="s">
        <v>186</v>
      </c>
      <c r="O23" s="118" t="s">
        <v>129</v>
      </c>
      <c r="Q23" s="118" t="s">
        <v>871</v>
      </c>
      <c r="R23" s="1" t="s">
        <v>279</v>
      </c>
      <c r="S23" s="1" t="s">
        <v>298</v>
      </c>
      <c r="T23" s="1" t="s">
        <v>136</v>
      </c>
      <c r="U23" s="1" t="s">
        <v>1081</v>
      </c>
      <c r="V23" s="1">
        <v>43965</v>
      </c>
      <c r="W23" s="1">
        <v>140</v>
      </c>
    </row>
    <row r="24" spans="1:24" ht="52.5" x14ac:dyDescent="0.35">
      <c r="A24" s="115">
        <v>43997</v>
      </c>
      <c r="B24" s="13" t="s">
        <v>1082</v>
      </c>
      <c r="C24" s="1" t="s">
        <v>128</v>
      </c>
      <c r="E24" s="1" t="s">
        <v>1083</v>
      </c>
      <c r="F24" s="1" t="s">
        <v>2620</v>
      </c>
      <c r="J24" s="115">
        <v>43965</v>
      </c>
      <c r="K24" s="116" t="s">
        <v>1084</v>
      </c>
      <c r="L24" s="116" t="str">
        <f t="shared" si="0"/>
        <v>https://clinicaltrials.gov/show/NCT04389515</v>
      </c>
      <c r="M24" s="1" t="s">
        <v>180</v>
      </c>
      <c r="N24" s="118" t="s">
        <v>186</v>
      </c>
      <c r="O24" s="118" t="s">
        <v>129</v>
      </c>
      <c r="Q24" s="118" t="s">
        <v>871</v>
      </c>
      <c r="R24" s="1" t="s">
        <v>279</v>
      </c>
      <c r="S24" s="1" t="s">
        <v>298</v>
      </c>
      <c r="T24" s="1" t="s">
        <v>136</v>
      </c>
      <c r="U24" s="1" t="s">
        <v>1085</v>
      </c>
      <c r="V24" s="1">
        <v>43965</v>
      </c>
      <c r="W24" s="1">
        <v>75</v>
      </c>
    </row>
    <row r="25" spans="1:24" ht="26.25" x14ac:dyDescent="0.35">
      <c r="A25" s="115">
        <v>43997</v>
      </c>
      <c r="B25" s="13" t="s">
        <v>1086</v>
      </c>
      <c r="C25" s="1" t="s">
        <v>128</v>
      </c>
      <c r="D25" s="1" t="s">
        <v>1087</v>
      </c>
      <c r="E25" s="1" t="s">
        <v>1088</v>
      </c>
      <c r="F25" s="1" t="s">
        <v>2621</v>
      </c>
      <c r="J25" s="115">
        <v>43965</v>
      </c>
      <c r="K25" s="116" t="s">
        <v>1089</v>
      </c>
      <c r="L25" s="116" t="str">
        <f t="shared" si="0"/>
        <v>https://clinicaltrials.gov/show/NCT04389554</v>
      </c>
      <c r="M25" s="1" t="s">
        <v>180</v>
      </c>
      <c r="N25" s="118" t="s">
        <v>186</v>
      </c>
      <c r="O25" s="118" t="s">
        <v>820</v>
      </c>
      <c r="Q25" s="118" t="s">
        <v>871</v>
      </c>
      <c r="R25" s="1" t="s">
        <v>279</v>
      </c>
      <c r="S25" s="1" t="s">
        <v>298</v>
      </c>
      <c r="T25" s="1" t="s">
        <v>800</v>
      </c>
      <c r="U25" s="1" t="s">
        <v>1090</v>
      </c>
      <c r="V25" s="1">
        <v>43965</v>
      </c>
      <c r="W25" s="1">
        <v>300</v>
      </c>
    </row>
    <row r="26" spans="1:24" x14ac:dyDescent="0.35">
      <c r="A26" s="115">
        <v>43997</v>
      </c>
      <c r="B26" s="13" t="s">
        <v>1177</v>
      </c>
      <c r="C26" s="1" t="s">
        <v>128</v>
      </c>
      <c r="D26" s="1" t="s">
        <v>2556</v>
      </c>
      <c r="E26" s="1" t="s">
        <v>1181</v>
      </c>
      <c r="F26" s="1" t="s">
        <v>2622</v>
      </c>
      <c r="J26" s="115">
        <v>43970</v>
      </c>
      <c r="K26" s="116" t="s">
        <v>1182</v>
      </c>
      <c r="L26" s="116" t="str">
        <f t="shared" si="0"/>
        <v>https://clinicaltrials.gov/show/NCT04395924</v>
      </c>
      <c r="M26" s="1" t="s">
        <v>180</v>
      </c>
      <c r="N26" s="118" t="s">
        <v>131</v>
      </c>
      <c r="O26" s="118" t="s">
        <v>129</v>
      </c>
      <c r="Q26" s="118" t="s">
        <v>1183</v>
      </c>
      <c r="R26" s="1" t="s">
        <v>279</v>
      </c>
      <c r="S26" s="1" t="s">
        <v>1184</v>
      </c>
      <c r="T26" s="1" t="s">
        <v>136</v>
      </c>
      <c r="U26" s="1" t="s">
        <v>1185</v>
      </c>
      <c r="V26" s="1">
        <v>43956</v>
      </c>
      <c r="W26" s="1">
        <v>50</v>
      </c>
    </row>
    <row r="27" spans="1:24" ht="26.25" x14ac:dyDescent="0.35">
      <c r="A27" s="115">
        <v>43997</v>
      </c>
      <c r="B27" s="13" t="s">
        <v>2557</v>
      </c>
      <c r="C27" s="1" t="s">
        <v>128</v>
      </c>
      <c r="D27" s="1" t="s">
        <v>2558</v>
      </c>
      <c r="E27" s="1" t="s">
        <v>2559</v>
      </c>
      <c r="F27" s="1" t="s">
        <v>2623</v>
      </c>
      <c r="J27" s="115">
        <v>43979</v>
      </c>
      <c r="K27" s="116" t="s">
        <v>2560</v>
      </c>
      <c r="L27" s="116" t="str">
        <f t="shared" si="0"/>
        <v>https://clinicaltrials.gov/show/NCT04409249</v>
      </c>
      <c r="M27" s="1" t="s">
        <v>180</v>
      </c>
      <c r="N27" s="118" t="s">
        <v>186</v>
      </c>
      <c r="O27" s="118" t="s">
        <v>129</v>
      </c>
      <c r="Q27" s="118" t="s">
        <v>871</v>
      </c>
      <c r="R27" s="1" t="s">
        <v>279</v>
      </c>
      <c r="S27" s="1" t="s">
        <v>298</v>
      </c>
      <c r="T27" s="1" t="s">
        <v>800</v>
      </c>
      <c r="U27" s="1" t="s">
        <v>2561</v>
      </c>
      <c r="V27" s="1">
        <v>43905</v>
      </c>
      <c r="W27" s="1">
        <v>150</v>
      </c>
    </row>
    <row r="28" spans="1:24" ht="39.4" x14ac:dyDescent="0.35">
      <c r="A28" s="115">
        <v>43997</v>
      </c>
      <c r="B28" s="13" t="s">
        <v>1641</v>
      </c>
      <c r="C28" s="1" t="s">
        <v>128</v>
      </c>
      <c r="D28" s="1" t="s">
        <v>1642</v>
      </c>
      <c r="E28" s="1" t="s">
        <v>1644</v>
      </c>
      <c r="F28" s="1" t="s">
        <v>2624</v>
      </c>
      <c r="J28" s="115">
        <v>43977</v>
      </c>
      <c r="K28" s="116" t="s">
        <v>1645</v>
      </c>
      <c r="L28" s="116" t="str">
        <f t="shared" si="0"/>
        <v>https://clinicaltrials.gov/show/NCT04410562</v>
      </c>
      <c r="M28" s="1" t="s">
        <v>180</v>
      </c>
      <c r="N28" s="118" t="s">
        <v>185</v>
      </c>
      <c r="O28" s="118" t="s">
        <v>132</v>
      </c>
      <c r="P28" s="118" t="s">
        <v>926</v>
      </c>
      <c r="Q28" s="118" t="s">
        <v>1646</v>
      </c>
      <c r="R28" s="1" t="s">
        <v>121</v>
      </c>
      <c r="S28" s="1" t="s">
        <v>121</v>
      </c>
      <c r="T28" s="1" t="s">
        <v>136</v>
      </c>
      <c r="U28" s="1" t="s">
        <v>1647</v>
      </c>
      <c r="V28" s="1">
        <v>43964</v>
      </c>
      <c r="W28" s="1">
        <v>714</v>
      </c>
      <c r="X28" s="1" t="s">
        <v>135</v>
      </c>
    </row>
    <row r="29" spans="1:24" ht="39.4" x14ac:dyDescent="0.35">
      <c r="A29" s="115">
        <v>43997</v>
      </c>
      <c r="B29" s="13" t="s">
        <v>1634</v>
      </c>
      <c r="C29" s="1" t="s">
        <v>128</v>
      </c>
      <c r="D29" s="1" t="s">
        <v>1635</v>
      </c>
      <c r="E29" s="1" t="s">
        <v>1637</v>
      </c>
      <c r="F29" s="1" t="s">
        <v>2625</v>
      </c>
      <c r="J29" s="115">
        <v>43973</v>
      </c>
      <c r="K29" s="116" t="s">
        <v>1638</v>
      </c>
      <c r="L29" s="116" t="str">
        <f t="shared" si="0"/>
        <v>https://clinicaltrials.gov/show/NCT04410939</v>
      </c>
      <c r="M29" s="1" t="s">
        <v>180</v>
      </c>
      <c r="N29" s="118" t="s">
        <v>186</v>
      </c>
      <c r="O29" s="118" t="s">
        <v>129</v>
      </c>
      <c r="Q29" s="118" t="s">
        <v>1639</v>
      </c>
      <c r="R29" s="1" t="s">
        <v>121</v>
      </c>
      <c r="S29" s="1" t="s">
        <v>121</v>
      </c>
      <c r="T29" s="1" t="s">
        <v>800</v>
      </c>
      <c r="U29" s="1" t="s">
        <v>1640</v>
      </c>
      <c r="V29" s="1">
        <v>43931</v>
      </c>
      <c r="W29" s="1">
        <v>179</v>
      </c>
    </row>
    <row r="30" spans="1:24" ht="52.5" x14ac:dyDescent="0.35">
      <c r="A30" s="115">
        <v>43997</v>
      </c>
      <c r="B30" s="13" t="s">
        <v>2562</v>
      </c>
      <c r="C30" s="1" t="s">
        <v>128</v>
      </c>
      <c r="E30" s="1" t="s">
        <v>2563</v>
      </c>
      <c r="F30" s="1" t="s">
        <v>2626</v>
      </c>
      <c r="J30" s="115">
        <v>43980</v>
      </c>
      <c r="K30" s="116" t="s">
        <v>2564</v>
      </c>
      <c r="L30" s="116" t="str">
        <f t="shared" si="0"/>
        <v>https://clinicaltrials.gov/show/NCT04415359</v>
      </c>
      <c r="M30" s="1" t="s">
        <v>180</v>
      </c>
      <c r="N30" s="118" t="s">
        <v>131</v>
      </c>
      <c r="O30" s="118" t="s">
        <v>129</v>
      </c>
      <c r="Q30" s="118" t="s">
        <v>2565</v>
      </c>
      <c r="R30" s="1" t="s">
        <v>279</v>
      </c>
      <c r="S30" s="1" t="s">
        <v>2566</v>
      </c>
      <c r="T30" s="1" t="s">
        <v>136</v>
      </c>
      <c r="U30" s="1" t="s">
        <v>2567</v>
      </c>
      <c r="V30" s="1">
        <v>43971</v>
      </c>
      <c r="W30" s="1">
        <v>700</v>
      </c>
    </row>
    <row r="31" spans="1:24" ht="26.25" x14ac:dyDescent="0.35">
      <c r="A31" s="115">
        <v>43997</v>
      </c>
      <c r="B31" s="13" t="s">
        <v>2568</v>
      </c>
      <c r="C31" s="1" t="s">
        <v>128</v>
      </c>
      <c r="D31" s="1" t="s">
        <v>2569</v>
      </c>
      <c r="E31" s="1" t="s">
        <v>2570</v>
      </c>
      <c r="F31" s="1" t="s">
        <v>2627</v>
      </c>
      <c r="J31" s="115">
        <v>43980</v>
      </c>
      <c r="K31" s="116" t="s">
        <v>2571</v>
      </c>
      <c r="L31" s="116" t="str">
        <f t="shared" si="0"/>
        <v>https://clinicaltrials.gov/show/NCT04416373</v>
      </c>
      <c r="M31" s="1" t="s">
        <v>180</v>
      </c>
      <c r="N31" s="118" t="s">
        <v>2572</v>
      </c>
      <c r="O31" s="118" t="s">
        <v>129</v>
      </c>
      <c r="Q31" s="118" t="s">
        <v>2573</v>
      </c>
      <c r="R31" s="1" t="s">
        <v>290</v>
      </c>
      <c r="S31" s="1" t="s">
        <v>2574</v>
      </c>
      <c r="T31" s="1" t="s">
        <v>136</v>
      </c>
      <c r="U31" s="1" t="s">
        <v>2575</v>
      </c>
      <c r="V31" s="1">
        <v>43912</v>
      </c>
      <c r="W31" s="1">
        <v>300</v>
      </c>
    </row>
    <row r="32" spans="1:24" x14ac:dyDescent="0.35">
      <c r="A32" s="115">
        <v>43997</v>
      </c>
      <c r="B32" s="13" t="s">
        <v>2576</v>
      </c>
      <c r="C32" s="1" t="s">
        <v>128</v>
      </c>
      <c r="D32" s="1" t="s">
        <v>2577</v>
      </c>
      <c r="E32" s="1" t="s">
        <v>2578</v>
      </c>
      <c r="F32" s="1" t="s">
        <v>2628</v>
      </c>
      <c r="J32" s="115">
        <v>43985</v>
      </c>
      <c r="K32" s="116" t="s">
        <v>2579</v>
      </c>
      <c r="L32" s="116" t="str">
        <f t="shared" si="0"/>
        <v>https://clinicaltrials.gov/show/NCT04418557</v>
      </c>
      <c r="M32" s="1" t="s">
        <v>180</v>
      </c>
      <c r="N32" s="118" t="s">
        <v>152</v>
      </c>
      <c r="O32" s="118" t="s">
        <v>820</v>
      </c>
      <c r="Q32" s="118" t="s">
        <v>2580</v>
      </c>
      <c r="R32" s="1" t="s">
        <v>279</v>
      </c>
      <c r="S32" s="1" t="s">
        <v>821</v>
      </c>
      <c r="T32" s="1" t="s">
        <v>136</v>
      </c>
      <c r="U32" s="1" t="s">
        <v>2581</v>
      </c>
      <c r="V32" s="1">
        <v>43949</v>
      </c>
      <c r="W32" s="1">
        <v>200</v>
      </c>
    </row>
    <row r="33" spans="1:24" ht="26.25" x14ac:dyDescent="0.35">
      <c r="A33" s="115">
        <v>43997</v>
      </c>
      <c r="B33" s="13" t="s">
        <v>2582</v>
      </c>
      <c r="C33" s="1" t="s">
        <v>128</v>
      </c>
      <c r="D33" s="1" t="s">
        <v>2583</v>
      </c>
      <c r="E33" s="1" t="s">
        <v>2584</v>
      </c>
      <c r="F33" s="1" t="s">
        <v>2629</v>
      </c>
      <c r="J33" s="115">
        <v>43989</v>
      </c>
      <c r="K33" s="116" t="s">
        <v>2585</v>
      </c>
      <c r="L33" s="116" t="str">
        <f t="shared" si="0"/>
        <v>https://clinicaltrials.gov/show/NCT04423692</v>
      </c>
      <c r="M33" s="1" t="s">
        <v>180</v>
      </c>
      <c r="N33" s="118" t="s">
        <v>154</v>
      </c>
      <c r="O33" s="118" t="s">
        <v>129</v>
      </c>
      <c r="Q33" s="118" t="s">
        <v>2586</v>
      </c>
      <c r="R33" s="1" t="s">
        <v>279</v>
      </c>
      <c r="S33" s="1" t="s">
        <v>2587</v>
      </c>
      <c r="T33" s="1" t="s">
        <v>136</v>
      </c>
      <c r="U33" s="1" t="s">
        <v>2588</v>
      </c>
      <c r="V33" s="1">
        <v>43922</v>
      </c>
      <c r="W33" s="1">
        <v>300</v>
      </c>
    </row>
    <row r="34" spans="1:24" ht="39.4" x14ac:dyDescent="0.35">
      <c r="A34" s="115">
        <v>43990</v>
      </c>
      <c r="B34" s="13" t="s">
        <v>1617</v>
      </c>
      <c r="C34" s="1" t="s">
        <v>128</v>
      </c>
      <c r="D34" s="1" t="s">
        <v>1618</v>
      </c>
      <c r="E34" s="1" t="s">
        <v>1621</v>
      </c>
      <c r="F34" s="1" t="s">
        <v>1619</v>
      </c>
      <c r="G34" s="1" t="s">
        <v>1620</v>
      </c>
      <c r="J34" s="115">
        <v>43969</v>
      </c>
      <c r="K34" s="1" t="s">
        <v>1622</v>
      </c>
      <c r="L34" s="116" t="str">
        <f t="shared" si="0"/>
        <v>http://www.drks.de/DRKS00021772</v>
      </c>
      <c r="M34" s="1" t="s">
        <v>705</v>
      </c>
      <c r="N34" s="118" t="s">
        <v>124</v>
      </c>
      <c r="O34" s="118" t="s">
        <v>706</v>
      </c>
      <c r="P34" s="118" t="s">
        <v>1623</v>
      </c>
      <c r="Q34" s="118" t="s">
        <v>1624</v>
      </c>
      <c r="R34" s="1" t="s">
        <v>709</v>
      </c>
      <c r="S34" s="1" t="s">
        <v>710</v>
      </c>
      <c r="T34" s="1" t="s">
        <v>136</v>
      </c>
      <c r="U34" s="1" t="s">
        <v>1625</v>
      </c>
      <c r="V34" s="1">
        <v>43915</v>
      </c>
      <c r="X34" s="1" t="s">
        <v>121</v>
      </c>
    </row>
    <row r="35" spans="1:24" ht="65.650000000000006" x14ac:dyDescent="0.35">
      <c r="A35" s="115">
        <v>43990</v>
      </c>
      <c r="B35" s="13" t="s">
        <v>1626</v>
      </c>
      <c r="C35" s="1" t="s">
        <v>128</v>
      </c>
      <c r="D35" s="1" t="s">
        <v>1627</v>
      </c>
      <c r="E35" s="1" t="s">
        <v>1630</v>
      </c>
      <c r="F35" s="1" t="s">
        <v>1628</v>
      </c>
      <c r="G35" s="1" t="s">
        <v>1629</v>
      </c>
      <c r="J35" s="115">
        <v>43982</v>
      </c>
      <c r="K35" s="1" t="s">
        <v>1631</v>
      </c>
      <c r="L35" s="116" t="str">
        <f t="shared" si="0"/>
        <v>http://www.chictr.org.cn/showproj.aspx?proj=54482</v>
      </c>
      <c r="M35" s="1" t="s">
        <v>304</v>
      </c>
      <c r="N35" s="118" t="s">
        <v>120</v>
      </c>
      <c r="O35" s="118" t="s">
        <v>314</v>
      </c>
      <c r="P35" s="118" t="s">
        <v>315</v>
      </c>
      <c r="Q35" s="118" t="s">
        <v>652</v>
      </c>
      <c r="T35" s="1" t="s">
        <v>281</v>
      </c>
      <c r="U35" s="1" t="s">
        <v>1632</v>
      </c>
      <c r="V35" s="1">
        <v>44000</v>
      </c>
      <c r="W35" s="1" t="s">
        <v>1633</v>
      </c>
      <c r="X35" s="1" t="s">
        <v>121</v>
      </c>
    </row>
    <row r="36" spans="1:24" ht="39.4" x14ac:dyDescent="0.35">
      <c r="A36" s="115">
        <v>43990</v>
      </c>
      <c r="B36" s="13" t="s">
        <v>1634</v>
      </c>
      <c r="C36" s="1" t="s">
        <v>128</v>
      </c>
      <c r="D36" s="1" t="s">
        <v>1635</v>
      </c>
      <c r="E36" s="1" t="s">
        <v>1637</v>
      </c>
      <c r="F36" s="1" t="s">
        <v>1636</v>
      </c>
      <c r="J36" s="115">
        <v>43973</v>
      </c>
      <c r="K36" s="1" t="s">
        <v>1638</v>
      </c>
      <c r="L36" s="116" t="str">
        <f t="shared" si="0"/>
        <v>https://clinicaltrials.gov/show/NCT04410939</v>
      </c>
      <c r="M36" s="1" t="s">
        <v>180</v>
      </c>
      <c r="N36" s="118" t="s">
        <v>186</v>
      </c>
      <c r="O36" s="118" t="s">
        <v>129</v>
      </c>
      <c r="Q36" s="118" t="s">
        <v>1639</v>
      </c>
      <c r="R36" s="1" t="s">
        <v>121</v>
      </c>
      <c r="S36" s="1" t="s">
        <v>121</v>
      </c>
      <c r="T36" s="1" t="s">
        <v>800</v>
      </c>
      <c r="U36" s="1" t="s">
        <v>1640</v>
      </c>
      <c r="V36" s="1">
        <v>44108</v>
      </c>
      <c r="W36" s="1">
        <v>179</v>
      </c>
    </row>
    <row r="37" spans="1:24" ht="39.4" x14ac:dyDescent="0.35">
      <c r="A37" s="115">
        <v>43990</v>
      </c>
      <c r="B37" s="13" t="s">
        <v>1641</v>
      </c>
      <c r="C37" s="1" t="s">
        <v>128</v>
      </c>
      <c r="D37" s="1" t="s">
        <v>1642</v>
      </c>
      <c r="E37" s="1" t="s">
        <v>1644</v>
      </c>
      <c r="F37" s="1" t="s">
        <v>1643</v>
      </c>
      <c r="J37" s="115">
        <v>43977</v>
      </c>
      <c r="K37" s="1" t="s">
        <v>1645</v>
      </c>
      <c r="L37" s="116" t="str">
        <f t="shared" si="0"/>
        <v>https://clinicaltrials.gov/show/NCT04410562</v>
      </c>
      <c r="M37" s="1" t="s">
        <v>180</v>
      </c>
      <c r="N37" s="118" t="s">
        <v>185</v>
      </c>
      <c r="O37" s="118" t="s">
        <v>132</v>
      </c>
      <c r="P37" s="118" t="s">
        <v>926</v>
      </c>
      <c r="Q37" s="118" t="s">
        <v>1646</v>
      </c>
      <c r="R37" s="1" t="s">
        <v>121</v>
      </c>
      <c r="S37" s="1" t="s">
        <v>121</v>
      </c>
      <c r="T37" s="1" t="s">
        <v>136</v>
      </c>
      <c r="U37" s="1" t="s">
        <v>1647</v>
      </c>
      <c r="V37" s="1">
        <v>43964</v>
      </c>
      <c r="W37" s="1">
        <v>714</v>
      </c>
      <c r="X37" s="1" t="s">
        <v>135</v>
      </c>
    </row>
    <row r="38" spans="1:24" ht="39.4" x14ac:dyDescent="0.35">
      <c r="A38" s="115">
        <v>43990</v>
      </c>
      <c r="B38" s="13" t="s">
        <v>1648</v>
      </c>
      <c r="C38" s="1" t="s">
        <v>33</v>
      </c>
      <c r="D38" s="1" t="s">
        <v>1649</v>
      </c>
      <c r="E38" s="1" t="s">
        <v>1652</v>
      </c>
      <c r="F38" s="1" t="s">
        <v>1650</v>
      </c>
      <c r="G38" s="1" t="s">
        <v>1651</v>
      </c>
      <c r="J38" s="115">
        <v>43978</v>
      </c>
      <c r="K38" s="1" t="s">
        <v>1653</v>
      </c>
      <c r="L38" s="116" t="str">
        <f t="shared" si="0"/>
        <v>http://www.chictr.org.cn/showproj.aspx?proj=54326</v>
      </c>
      <c r="M38" s="1" t="s">
        <v>304</v>
      </c>
      <c r="N38" s="118" t="s">
        <v>120</v>
      </c>
      <c r="O38" s="118" t="s">
        <v>314</v>
      </c>
      <c r="P38" s="118" t="s">
        <v>315</v>
      </c>
      <c r="Q38" s="118" t="s">
        <v>1654</v>
      </c>
      <c r="R38" s="1">
        <v>0</v>
      </c>
      <c r="S38" s="1">
        <v>100</v>
      </c>
      <c r="T38" s="1" t="s">
        <v>136</v>
      </c>
      <c r="U38" s="1" t="s">
        <v>1655</v>
      </c>
      <c r="V38" s="1">
        <v>43879</v>
      </c>
      <c r="W38" s="1" t="s">
        <v>1656</v>
      </c>
      <c r="X38" s="1" t="s">
        <v>121</v>
      </c>
    </row>
    <row r="39" spans="1:24" ht="39.4" x14ac:dyDescent="0.35">
      <c r="A39" s="115">
        <v>43990</v>
      </c>
      <c r="B39" s="13" t="s">
        <v>1657</v>
      </c>
      <c r="C39" s="1" t="s">
        <v>33</v>
      </c>
      <c r="D39" s="1" t="s">
        <v>1658</v>
      </c>
      <c r="E39" s="1" t="s">
        <v>1661</v>
      </c>
      <c r="F39" s="1" t="s">
        <v>1659</v>
      </c>
      <c r="G39" s="1" t="s">
        <v>1660</v>
      </c>
      <c r="J39" s="115">
        <v>43979</v>
      </c>
      <c r="K39" s="1" t="s">
        <v>1662</v>
      </c>
      <c r="L39" s="116" t="str">
        <f t="shared" si="0"/>
        <v>http://www.chictr.org.cn/showproj.aspx?proj=53976</v>
      </c>
      <c r="M39" s="1" t="s">
        <v>304</v>
      </c>
      <c r="N39" s="118" t="s">
        <v>120</v>
      </c>
      <c r="O39" s="118" t="s">
        <v>348</v>
      </c>
      <c r="P39" s="118" t="s">
        <v>324</v>
      </c>
      <c r="Q39" s="118" t="s">
        <v>489</v>
      </c>
      <c r="R39" s="1" t="s">
        <v>1663</v>
      </c>
      <c r="S39" s="1">
        <v>84</v>
      </c>
      <c r="T39" s="1" t="s">
        <v>281</v>
      </c>
      <c r="U39" s="1" t="s">
        <v>1664</v>
      </c>
      <c r="V39" s="1">
        <v>43859</v>
      </c>
      <c r="W39" s="1" t="s">
        <v>398</v>
      </c>
      <c r="X39" s="1" t="s">
        <v>121</v>
      </c>
    </row>
    <row r="40" spans="1:24" ht="26.25" x14ac:dyDescent="0.35">
      <c r="A40" s="115">
        <v>43990</v>
      </c>
      <c r="B40" s="13" t="s">
        <v>727</v>
      </c>
      <c r="C40" s="1" t="s">
        <v>33</v>
      </c>
      <c r="D40" s="1" t="s">
        <v>728</v>
      </c>
      <c r="E40" s="1" t="s">
        <v>2589</v>
      </c>
      <c r="F40" s="1" t="s">
        <v>1665</v>
      </c>
      <c r="G40" s="1" t="s">
        <v>1666</v>
      </c>
      <c r="J40" s="115">
        <v>43943</v>
      </c>
      <c r="K40" s="1" t="s">
        <v>729</v>
      </c>
      <c r="L40" s="116" t="str">
        <f t="shared" si="0"/>
        <v>http://www.drks.de/DRKS00021521</v>
      </c>
      <c r="M40" s="1" t="s">
        <v>705</v>
      </c>
      <c r="N40" s="118" t="s">
        <v>124</v>
      </c>
      <c r="O40" s="118" t="s">
        <v>706</v>
      </c>
      <c r="P40" s="118" t="s">
        <v>716</v>
      </c>
      <c r="Q40" s="118" t="s">
        <v>730</v>
      </c>
      <c r="R40" s="1" t="s">
        <v>718</v>
      </c>
      <c r="S40" s="1" t="s">
        <v>731</v>
      </c>
      <c r="T40" s="1" t="s">
        <v>136</v>
      </c>
      <c r="U40" s="1" t="s">
        <v>732</v>
      </c>
      <c r="V40" s="1">
        <v>43943</v>
      </c>
      <c r="W40" s="1">
        <v>2000</v>
      </c>
      <c r="X40" s="1">
        <v>0</v>
      </c>
    </row>
    <row r="41" spans="1:24" ht="65.650000000000006" x14ac:dyDescent="0.35">
      <c r="A41" s="115">
        <v>43990</v>
      </c>
      <c r="B41" s="13" t="s">
        <v>712</v>
      </c>
      <c r="C41" s="1" t="s">
        <v>33</v>
      </c>
      <c r="D41" s="1" t="s">
        <v>713</v>
      </c>
      <c r="E41" s="1" t="s">
        <v>714</v>
      </c>
      <c r="F41" s="1" t="s">
        <v>1667</v>
      </c>
      <c r="G41" s="1" t="s">
        <v>1668</v>
      </c>
      <c r="J41" s="115">
        <v>43941</v>
      </c>
      <c r="K41" s="1" t="s">
        <v>715</v>
      </c>
      <c r="L41" s="116" t="str">
        <f t="shared" si="0"/>
        <v>http://www.drks.de/DRKS00021399</v>
      </c>
      <c r="M41" s="1" t="s">
        <v>705</v>
      </c>
      <c r="N41" s="118" t="s">
        <v>124</v>
      </c>
      <c r="O41" s="118" t="s">
        <v>706</v>
      </c>
      <c r="P41" s="118" t="s">
        <v>716</v>
      </c>
      <c r="Q41" s="118" t="s">
        <v>717</v>
      </c>
      <c r="R41" s="1" t="s">
        <v>718</v>
      </c>
      <c r="S41" s="1" t="s">
        <v>719</v>
      </c>
      <c r="T41" s="1" t="s">
        <v>136</v>
      </c>
      <c r="U41" s="1" t="s">
        <v>720</v>
      </c>
      <c r="V41" s="1">
        <v>43933</v>
      </c>
      <c r="W41" s="1">
        <v>450</v>
      </c>
      <c r="X41" s="1" t="s">
        <v>121</v>
      </c>
    </row>
    <row r="42" spans="1:24" ht="39.4" x14ac:dyDescent="0.35">
      <c r="A42" s="115">
        <v>43990</v>
      </c>
      <c r="B42" s="13" t="s">
        <v>1669</v>
      </c>
      <c r="C42" s="1" t="s">
        <v>33</v>
      </c>
      <c r="D42" s="1" t="s">
        <v>1670</v>
      </c>
      <c r="E42" s="1" t="s">
        <v>1672</v>
      </c>
      <c r="F42" s="1" t="s">
        <v>1671</v>
      </c>
      <c r="J42" s="115">
        <v>43973</v>
      </c>
      <c r="K42" s="1" t="s">
        <v>1673</v>
      </c>
      <c r="L42" s="116" t="str">
        <f t="shared" si="0"/>
        <v>https://clinicaltrials.gov/show/NCT04408014</v>
      </c>
      <c r="M42" s="1" t="s">
        <v>180</v>
      </c>
      <c r="O42" s="118" t="s">
        <v>129</v>
      </c>
      <c r="Q42" s="118" t="s">
        <v>1674</v>
      </c>
      <c r="R42" s="1" t="s">
        <v>807</v>
      </c>
      <c r="S42" s="1" t="s">
        <v>894</v>
      </c>
      <c r="T42" s="1" t="s">
        <v>800</v>
      </c>
      <c r="U42" s="1" t="s">
        <v>1675</v>
      </c>
      <c r="V42" s="1">
        <v>43836</v>
      </c>
      <c r="W42" s="1">
        <v>18901</v>
      </c>
    </row>
    <row r="43" spans="1:24" ht="52.5" x14ac:dyDescent="0.35">
      <c r="A43" s="115">
        <v>43990</v>
      </c>
      <c r="B43" s="13" t="s">
        <v>1676</v>
      </c>
      <c r="C43" s="1" t="s">
        <v>33</v>
      </c>
      <c r="D43" s="1" t="s">
        <v>1677</v>
      </c>
      <c r="E43" s="1" t="s">
        <v>1679</v>
      </c>
      <c r="F43" s="1" t="s">
        <v>1678</v>
      </c>
      <c r="J43" s="115">
        <v>43971</v>
      </c>
      <c r="K43" s="1" t="s">
        <v>1680</v>
      </c>
      <c r="L43" s="116" t="str">
        <f t="shared" si="0"/>
        <v>https://clinicaltrials.gov/show/NCT04411511</v>
      </c>
      <c r="M43" s="1" t="s">
        <v>180</v>
      </c>
      <c r="N43" s="118" t="s">
        <v>1161</v>
      </c>
      <c r="O43" s="118" t="s">
        <v>129</v>
      </c>
      <c r="Q43" s="118" t="s">
        <v>985</v>
      </c>
      <c r="R43" s="1" t="s">
        <v>885</v>
      </c>
      <c r="S43" s="1" t="s">
        <v>940</v>
      </c>
      <c r="T43" s="1" t="s">
        <v>136</v>
      </c>
      <c r="U43" s="1" t="s">
        <v>1681</v>
      </c>
      <c r="V43" s="1">
        <v>43987</v>
      </c>
      <c r="W43" s="1">
        <v>4000</v>
      </c>
    </row>
    <row r="44" spans="1:24" x14ac:dyDescent="0.35">
      <c r="A44" s="115">
        <v>43990</v>
      </c>
      <c r="B44" s="13" t="s">
        <v>1682</v>
      </c>
      <c r="C44" s="1" t="s">
        <v>33</v>
      </c>
      <c r="D44" s="1" t="s">
        <v>1683</v>
      </c>
      <c r="E44" s="1" t="s">
        <v>1686</v>
      </c>
      <c r="F44" s="1" t="s">
        <v>1684</v>
      </c>
      <c r="G44" s="1" t="s">
        <v>1685</v>
      </c>
      <c r="J44" s="115">
        <v>43951</v>
      </c>
      <c r="K44" s="1" t="s">
        <v>1687</v>
      </c>
      <c r="L44" s="116" t="str">
        <f t="shared" si="0"/>
        <v>http://www.drks.de/DRKS00021416</v>
      </c>
      <c r="M44" s="1" t="s">
        <v>705</v>
      </c>
      <c r="N44" s="118" t="s">
        <v>124</v>
      </c>
      <c r="O44" s="118" t="s">
        <v>706</v>
      </c>
      <c r="P44" s="118" t="s">
        <v>1688</v>
      </c>
      <c r="Q44" s="118" t="s">
        <v>1689</v>
      </c>
      <c r="R44" s="1" t="s">
        <v>709</v>
      </c>
      <c r="S44" s="1" t="s">
        <v>710</v>
      </c>
      <c r="T44" s="1" t="s">
        <v>136</v>
      </c>
      <c r="U44" s="1" t="s">
        <v>1690</v>
      </c>
      <c r="V44" s="1">
        <v>43950</v>
      </c>
      <c r="W44" s="1">
        <v>30</v>
      </c>
      <c r="X44" s="1" t="s">
        <v>121</v>
      </c>
    </row>
    <row r="45" spans="1:24" ht="26.25" x14ac:dyDescent="0.35">
      <c r="A45" s="115">
        <v>43990</v>
      </c>
      <c r="B45" s="13" t="s">
        <v>701</v>
      </c>
      <c r="C45" s="1" t="s">
        <v>272</v>
      </c>
      <c r="D45" s="1" t="s">
        <v>702</v>
      </c>
      <c r="E45" s="1" t="s">
        <v>703</v>
      </c>
      <c r="F45" s="1" t="s">
        <v>1691</v>
      </c>
      <c r="G45" s="1" t="s">
        <v>1692</v>
      </c>
      <c r="J45" s="115">
        <v>43921</v>
      </c>
      <c r="K45" s="1" t="s">
        <v>704</v>
      </c>
      <c r="L45" s="116" t="str">
        <f t="shared" si="0"/>
        <v>http://www.drks.de/DRKS00021208</v>
      </c>
      <c r="M45" s="1" t="s">
        <v>705</v>
      </c>
      <c r="N45" s="118" t="s">
        <v>124</v>
      </c>
      <c r="O45" s="118" t="s">
        <v>706</v>
      </c>
      <c r="P45" s="118" t="s">
        <v>707</v>
      </c>
      <c r="Q45" s="118" t="s">
        <v>708</v>
      </c>
      <c r="R45" s="1" t="s">
        <v>709</v>
      </c>
      <c r="S45" s="1" t="s">
        <v>710</v>
      </c>
      <c r="T45" s="1" t="s">
        <v>136</v>
      </c>
      <c r="U45" s="1" t="s">
        <v>711</v>
      </c>
      <c r="V45" s="1">
        <v>43924</v>
      </c>
      <c r="W45" s="1">
        <v>100</v>
      </c>
      <c r="X45" s="1" t="s">
        <v>121</v>
      </c>
    </row>
    <row r="46" spans="1:24" ht="26.25" x14ac:dyDescent="0.35">
      <c r="A46" s="115">
        <v>43990</v>
      </c>
      <c r="B46" s="13" t="s">
        <v>721</v>
      </c>
      <c r="C46" s="1" t="s">
        <v>33</v>
      </c>
      <c r="D46" s="1" t="s">
        <v>722</v>
      </c>
      <c r="E46" s="1" t="s">
        <v>2590</v>
      </c>
      <c r="F46" s="1" t="s">
        <v>1693</v>
      </c>
      <c r="G46" s="1" t="s">
        <v>1694</v>
      </c>
      <c r="J46" s="115">
        <v>43943</v>
      </c>
      <c r="K46" s="1" t="s">
        <v>723</v>
      </c>
      <c r="L46" s="116" t="str">
        <f t="shared" si="0"/>
        <v>http://www.drks.de/DRKS00021506</v>
      </c>
      <c r="M46" s="1" t="s">
        <v>705</v>
      </c>
      <c r="N46" s="118" t="s">
        <v>124</v>
      </c>
      <c r="O46" s="118" t="s">
        <v>706</v>
      </c>
      <c r="P46" s="118" t="s">
        <v>724</v>
      </c>
      <c r="Q46" s="118" t="s">
        <v>725</v>
      </c>
      <c r="R46" s="1" t="s">
        <v>709</v>
      </c>
      <c r="S46" s="1" t="s">
        <v>279</v>
      </c>
      <c r="T46" s="1" t="s">
        <v>136</v>
      </c>
      <c r="U46" s="1" t="s">
        <v>726</v>
      </c>
      <c r="V46" s="1">
        <v>43908</v>
      </c>
      <c r="W46" s="1">
        <v>1000</v>
      </c>
      <c r="X46" s="1" t="s">
        <v>121</v>
      </c>
    </row>
    <row r="47" spans="1:24" ht="26.25" x14ac:dyDescent="0.35">
      <c r="A47" s="115">
        <v>43990</v>
      </c>
      <c r="B47" s="13" t="s">
        <v>1695</v>
      </c>
      <c r="C47" s="1" t="s">
        <v>33</v>
      </c>
      <c r="D47" s="1" t="s">
        <v>1696</v>
      </c>
      <c r="E47" s="1" t="s">
        <v>1699</v>
      </c>
      <c r="F47" s="1" t="s">
        <v>1697</v>
      </c>
      <c r="G47" s="1" t="s">
        <v>1698</v>
      </c>
      <c r="J47" s="115">
        <v>43950</v>
      </c>
      <c r="K47" s="1" t="s">
        <v>1700</v>
      </c>
      <c r="L47" s="116" t="str">
        <f t="shared" si="0"/>
        <v>http://www.drks.de/DRKS00021575</v>
      </c>
      <c r="M47" s="1" t="s">
        <v>705</v>
      </c>
      <c r="N47" s="118" t="s">
        <v>124</v>
      </c>
      <c r="O47" s="118" t="s">
        <v>706</v>
      </c>
      <c r="P47" s="118" t="s">
        <v>1701</v>
      </c>
      <c r="Q47" s="118" t="s">
        <v>1702</v>
      </c>
      <c r="R47" s="1" t="s">
        <v>709</v>
      </c>
      <c r="S47" s="1" t="s">
        <v>710</v>
      </c>
      <c r="T47" s="1" t="s">
        <v>281</v>
      </c>
      <c r="U47" s="1" t="s">
        <v>1703</v>
      </c>
      <c r="V47" s="1">
        <v>43954</v>
      </c>
      <c r="W47" s="1">
        <v>750</v>
      </c>
      <c r="X47" s="1" t="s">
        <v>121</v>
      </c>
    </row>
    <row r="48" spans="1:24" ht="39.4" x14ac:dyDescent="0.35">
      <c r="A48" s="115">
        <v>43990</v>
      </c>
      <c r="B48" s="13" t="s">
        <v>1704</v>
      </c>
      <c r="C48" s="1" t="s">
        <v>33</v>
      </c>
      <c r="D48" s="1" t="s">
        <v>1705</v>
      </c>
      <c r="E48" s="1" t="s">
        <v>1708</v>
      </c>
      <c r="F48" s="1" t="s">
        <v>1706</v>
      </c>
      <c r="G48" s="1" t="s">
        <v>1707</v>
      </c>
      <c r="J48" s="115">
        <v>43928</v>
      </c>
      <c r="K48" s="1" t="s">
        <v>1709</v>
      </c>
      <c r="L48" s="116" t="str">
        <f t="shared" si="0"/>
        <v>http://www.drks.de/DRKS00021161</v>
      </c>
      <c r="M48" s="1" t="s">
        <v>705</v>
      </c>
      <c r="N48" s="118" t="s">
        <v>124</v>
      </c>
      <c r="O48" s="118" t="s">
        <v>706</v>
      </c>
      <c r="P48" s="118" t="s">
        <v>1710</v>
      </c>
      <c r="Q48" s="118" t="s">
        <v>1711</v>
      </c>
      <c r="R48" s="1" t="s">
        <v>709</v>
      </c>
      <c r="S48" s="1" t="s">
        <v>710</v>
      </c>
      <c r="T48" s="1" t="s">
        <v>136</v>
      </c>
      <c r="U48" s="1" t="s">
        <v>1712</v>
      </c>
      <c r="V48" s="1">
        <v>43876</v>
      </c>
      <c r="W48" s="1">
        <v>1000</v>
      </c>
      <c r="X48" s="1" t="s">
        <v>121</v>
      </c>
    </row>
    <row r="49" spans="1:24" ht="26.25" x14ac:dyDescent="0.35">
      <c r="A49" s="115">
        <v>43990</v>
      </c>
      <c r="B49" s="13" t="s">
        <v>1713</v>
      </c>
      <c r="C49" s="1" t="s">
        <v>33</v>
      </c>
      <c r="D49" s="1" t="s">
        <v>1714</v>
      </c>
      <c r="E49" s="1" t="s">
        <v>1717</v>
      </c>
      <c r="F49" s="1" t="s">
        <v>1715</v>
      </c>
      <c r="G49" s="1" t="s">
        <v>1716</v>
      </c>
      <c r="J49" s="115">
        <v>43929</v>
      </c>
      <c r="K49" s="1" t="s">
        <v>1718</v>
      </c>
      <c r="L49" s="116" t="str">
        <f t="shared" si="0"/>
        <v>http://www.drks.de/DRKS00021145</v>
      </c>
      <c r="M49" s="1" t="s">
        <v>705</v>
      </c>
      <c r="N49" s="118" t="s">
        <v>1719</v>
      </c>
      <c r="O49" s="118" t="s">
        <v>706</v>
      </c>
      <c r="P49" s="118" t="s">
        <v>1623</v>
      </c>
      <c r="Q49" s="118" t="s">
        <v>1720</v>
      </c>
      <c r="R49" s="1" t="s">
        <v>709</v>
      </c>
      <c r="S49" s="1" t="s">
        <v>710</v>
      </c>
      <c r="T49" s="1" t="s">
        <v>136</v>
      </c>
      <c r="U49" s="1" t="s">
        <v>1721</v>
      </c>
      <c r="V49" s="1">
        <v>43906</v>
      </c>
      <c r="W49" s="1">
        <v>20000</v>
      </c>
      <c r="X49" s="1" t="s">
        <v>121</v>
      </c>
    </row>
    <row r="50" spans="1:24" ht="26.25" x14ac:dyDescent="0.35">
      <c r="A50" s="115">
        <v>43990</v>
      </c>
      <c r="B50" s="13" t="s">
        <v>1722</v>
      </c>
      <c r="C50" s="1" t="s">
        <v>33</v>
      </c>
      <c r="D50" s="1" t="s">
        <v>1723</v>
      </c>
      <c r="E50" s="1" t="s">
        <v>1726</v>
      </c>
      <c r="F50" s="1" t="s">
        <v>1724</v>
      </c>
      <c r="G50" s="1" t="s">
        <v>1725</v>
      </c>
      <c r="J50" s="115">
        <v>43979</v>
      </c>
      <c r="K50" s="1" t="s">
        <v>1727</v>
      </c>
      <c r="L50" s="116" t="str">
        <f t="shared" si="0"/>
        <v>http://www.drks.de/DRKS00021823</v>
      </c>
      <c r="M50" s="1" t="s">
        <v>705</v>
      </c>
      <c r="N50" s="118" t="s">
        <v>124</v>
      </c>
      <c r="O50" s="118" t="s">
        <v>706</v>
      </c>
      <c r="P50" s="118" t="s">
        <v>1728</v>
      </c>
      <c r="Q50" s="118" t="s">
        <v>1729</v>
      </c>
      <c r="R50" s="1" t="s">
        <v>709</v>
      </c>
      <c r="S50" s="1" t="s">
        <v>710</v>
      </c>
      <c r="T50" s="1" t="s">
        <v>281</v>
      </c>
      <c r="U50" s="1" t="s">
        <v>1730</v>
      </c>
      <c r="V50" s="1">
        <v>43980</v>
      </c>
      <c r="W50" s="1">
        <v>18000</v>
      </c>
      <c r="X50" s="1" t="s">
        <v>121</v>
      </c>
    </row>
    <row r="51" spans="1:24" x14ac:dyDescent="0.35">
      <c r="A51" s="115">
        <v>43990</v>
      </c>
      <c r="B51" s="13" t="s">
        <v>1731</v>
      </c>
      <c r="C51" s="1" t="s">
        <v>33</v>
      </c>
      <c r="D51" s="1" t="s">
        <v>1732</v>
      </c>
      <c r="E51" s="1" t="s">
        <v>1735</v>
      </c>
      <c r="F51" s="1" t="s">
        <v>1733</v>
      </c>
      <c r="G51" s="1" t="s">
        <v>1734</v>
      </c>
      <c r="J51" s="115">
        <v>43935</v>
      </c>
      <c r="K51" s="1" t="s">
        <v>1736</v>
      </c>
      <c r="L51" s="116" t="str">
        <f t="shared" si="0"/>
        <v>http://www.drks.de/DRKS00021306</v>
      </c>
      <c r="M51" s="1" t="s">
        <v>705</v>
      </c>
      <c r="N51" s="118" t="s">
        <v>124</v>
      </c>
      <c r="O51" s="118" t="s">
        <v>706</v>
      </c>
      <c r="P51" s="118" t="s">
        <v>1737</v>
      </c>
      <c r="Q51" s="118" t="s">
        <v>1738</v>
      </c>
      <c r="R51" s="1" t="s">
        <v>709</v>
      </c>
      <c r="S51" s="1" t="s">
        <v>710</v>
      </c>
      <c r="T51" s="1" t="s">
        <v>281</v>
      </c>
      <c r="U51" s="1" t="s">
        <v>1739</v>
      </c>
      <c r="V51" s="1">
        <v>43921</v>
      </c>
      <c r="W51" s="1">
        <v>1400</v>
      </c>
      <c r="X51" s="1" t="s">
        <v>121</v>
      </c>
    </row>
    <row r="52" spans="1:24" ht="26.25" x14ac:dyDescent="0.35">
      <c r="A52" s="115">
        <v>43990</v>
      </c>
      <c r="B52" s="13" t="s">
        <v>1740</v>
      </c>
      <c r="C52" s="1" t="s">
        <v>33</v>
      </c>
      <c r="D52" s="1" t="s">
        <v>1741</v>
      </c>
      <c r="E52" s="1" t="s">
        <v>1744</v>
      </c>
      <c r="F52" s="1" t="s">
        <v>1742</v>
      </c>
      <c r="G52" s="1" t="s">
        <v>1743</v>
      </c>
      <c r="J52" s="115">
        <v>43959</v>
      </c>
      <c r="K52" s="1" t="s">
        <v>1745</v>
      </c>
      <c r="L52" s="116" t="str">
        <f t="shared" si="0"/>
        <v>http://www.drks.de/DRKS00021676</v>
      </c>
      <c r="M52" s="1" t="s">
        <v>705</v>
      </c>
      <c r="N52" s="118" t="s">
        <v>124</v>
      </c>
      <c r="O52" s="118" t="s">
        <v>706</v>
      </c>
      <c r="P52" s="118" t="s">
        <v>1746</v>
      </c>
      <c r="Q52" s="118" t="s">
        <v>1747</v>
      </c>
      <c r="R52" s="1" t="s">
        <v>709</v>
      </c>
      <c r="S52" s="1" t="s">
        <v>710</v>
      </c>
      <c r="T52" s="1" t="s">
        <v>136</v>
      </c>
      <c r="U52" s="1" t="s">
        <v>1748</v>
      </c>
      <c r="V52" s="1">
        <v>43923</v>
      </c>
      <c r="W52" s="1">
        <v>200</v>
      </c>
      <c r="X52" s="1" t="s">
        <v>121</v>
      </c>
    </row>
    <row r="53" spans="1:24" ht="39.4" x14ac:dyDescent="0.35">
      <c r="A53" s="115">
        <v>43990</v>
      </c>
      <c r="B53" s="13" t="s">
        <v>1749</v>
      </c>
      <c r="C53" s="1" t="s">
        <v>33</v>
      </c>
      <c r="D53" s="1" t="s">
        <v>1750</v>
      </c>
      <c r="E53" s="1" t="s">
        <v>1753</v>
      </c>
      <c r="F53" s="1" t="s">
        <v>1751</v>
      </c>
      <c r="G53" s="1" t="s">
        <v>1752</v>
      </c>
      <c r="J53" s="115">
        <v>43964</v>
      </c>
      <c r="K53" s="1" t="s">
        <v>1754</v>
      </c>
      <c r="L53" s="116" t="str">
        <f t="shared" si="0"/>
        <v>http://www.drks.de/DRKS00021688</v>
      </c>
      <c r="M53" s="1" t="s">
        <v>705</v>
      </c>
      <c r="N53" s="118" t="s">
        <v>124</v>
      </c>
      <c r="O53" s="118" t="s">
        <v>706</v>
      </c>
      <c r="P53" s="118" t="s">
        <v>1755</v>
      </c>
      <c r="Q53" s="118" t="s">
        <v>1756</v>
      </c>
      <c r="R53" s="1" t="s">
        <v>709</v>
      </c>
      <c r="S53" s="1" t="s">
        <v>710</v>
      </c>
      <c r="T53" s="1" t="s">
        <v>136</v>
      </c>
      <c r="U53" s="1" t="s">
        <v>1757</v>
      </c>
      <c r="V53" s="1">
        <v>43891</v>
      </c>
      <c r="W53" s="1">
        <v>1500</v>
      </c>
      <c r="X53" s="1" t="s">
        <v>121</v>
      </c>
    </row>
    <row r="54" spans="1:24" ht="26.25" x14ac:dyDescent="0.35">
      <c r="A54" s="115">
        <v>43990</v>
      </c>
      <c r="B54" s="13" t="s">
        <v>1758</v>
      </c>
      <c r="C54" s="1" t="s">
        <v>33</v>
      </c>
      <c r="D54" s="1" t="s">
        <v>1759</v>
      </c>
      <c r="E54" s="1" t="s">
        <v>1762</v>
      </c>
      <c r="F54" s="1" t="s">
        <v>1760</v>
      </c>
      <c r="G54" s="1" t="s">
        <v>1761</v>
      </c>
      <c r="J54" s="115">
        <v>43962</v>
      </c>
      <c r="K54" s="1" t="s">
        <v>1763</v>
      </c>
      <c r="L54" s="116" t="str">
        <f t="shared" si="0"/>
        <v>http://www.drks.de/DRKS00021699</v>
      </c>
      <c r="M54" s="1" t="s">
        <v>705</v>
      </c>
      <c r="N54" s="118" t="s">
        <v>124</v>
      </c>
      <c r="O54" s="118" t="s">
        <v>706</v>
      </c>
      <c r="P54" s="118" t="s">
        <v>1764</v>
      </c>
      <c r="Q54" s="118" t="s">
        <v>1765</v>
      </c>
      <c r="R54" s="1" t="s">
        <v>709</v>
      </c>
      <c r="S54" s="1" t="s">
        <v>710</v>
      </c>
      <c r="T54" s="1" t="s">
        <v>281</v>
      </c>
      <c r="U54" s="1" t="s">
        <v>1766</v>
      </c>
      <c r="V54" s="1">
        <v>43963</v>
      </c>
      <c r="W54" s="1">
        <v>20000</v>
      </c>
      <c r="X54" s="1" t="s">
        <v>121</v>
      </c>
    </row>
    <row r="55" spans="1:24" x14ac:dyDescent="0.35">
      <c r="A55" s="115">
        <v>43990</v>
      </c>
      <c r="B55" s="13" t="s">
        <v>1767</v>
      </c>
      <c r="C55" s="1" t="s">
        <v>33</v>
      </c>
      <c r="D55" s="1" t="s">
        <v>1768</v>
      </c>
      <c r="E55" s="1" t="s">
        <v>1770</v>
      </c>
      <c r="F55" s="1" t="s">
        <v>1769</v>
      </c>
      <c r="G55" s="1" t="s">
        <v>1694</v>
      </c>
      <c r="J55" s="115">
        <v>43970</v>
      </c>
      <c r="K55" s="1" t="s">
        <v>1771</v>
      </c>
      <c r="L55" s="116" t="str">
        <f t="shared" si="0"/>
        <v>http://www.drks.de/DRKS00021698</v>
      </c>
      <c r="M55" s="1" t="s">
        <v>705</v>
      </c>
      <c r="N55" s="118" t="s">
        <v>124</v>
      </c>
      <c r="O55" s="118" t="s">
        <v>706</v>
      </c>
      <c r="P55" s="118" t="s">
        <v>1623</v>
      </c>
      <c r="Q55" s="118" t="s">
        <v>1772</v>
      </c>
      <c r="R55" s="1" t="s">
        <v>709</v>
      </c>
      <c r="S55" s="1" t="s">
        <v>710</v>
      </c>
      <c r="T55" s="1" t="s">
        <v>136</v>
      </c>
      <c r="U55" s="1" t="s">
        <v>1773</v>
      </c>
      <c r="V55" s="1">
        <v>43928</v>
      </c>
      <c r="W55" s="1">
        <v>6000</v>
      </c>
      <c r="X55" s="1" t="s">
        <v>121</v>
      </c>
    </row>
    <row r="56" spans="1:24" ht="39.4" x14ac:dyDescent="0.35">
      <c r="A56" s="115">
        <v>43990</v>
      </c>
      <c r="B56" s="13" t="s">
        <v>1774</v>
      </c>
      <c r="C56" s="1" t="s">
        <v>33</v>
      </c>
      <c r="D56" s="1" t="s">
        <v>1775</v>
      </c>
      <c r="E56" s="1" t="s">
        <v>1778</v>
      </c>
      <c r="F56" s="1" t="s">
        <v>1776</v>
      </c>
      <c r="G56" s="1" t="s">
        <v>1777</v>
      </c>
      <c r="J56" s="115">
        <v>43979</v>
      </c>
      <c r="K56" s="1" t="s">
        <v>1779</v>
      </c>
      <c r="L56" s="116" t="str">
        <f t="shared" si="0"/>
        <v>http://www.chictr.org.cn/showproj.aspx?proj=54371</v>
      </c>
      <c r="M56" s="1" t="s">
        <v>304</v>
      </c>
      <c r="N56" s="118" t="s">
        <v>120</v>
      </c>
      <c r="O56" s="118" t="s">
        <v>348</v>
      </c>
      <c r="P56" s="118" t="s">
        <v>324</v>
      </c>
      <c r="Q56" s="118" t="s">
        <v>341</v>
      </c>
      <c r="T56" s="1" t="s">
        <v>281</v>
      </c>
      <c r="U56" s="1" t="s">
        <v>1780</v>
      </c>
      <c r="V56" s="1">
        <v>43997</v>
      </c>
      <c r="W56" s="1" t="s">
        <v>497</v>
      </c>
      <c r="X56" s="1" t="s">
        <v>373</v>
      </c>
    </row>
    <row r="57" spans="1:24" ht="26.25" x14ac:dyDescent="0.35">
      <c r="A57" s="115">
        <v>43990</v>
      </c>
      <c r="B57" s="13" t="s">
        <v>1781</v>
      </c>
      <c r="C57" s="1" t="s">
        <v>33</v>
      </c>
      <c r="E57" s="1" t="s">
        <v>1783</v>
      </c>
      <c r="F57" s="1" t="s">
        <v>1782</v>
      </c>
      <c r="J57" s="115">
        <v>43978</v>
      </c>
      <c r="K57" s="1" t="s">
        <v>1784</v>
      </c>
      <c r="L57" s="116" t="str">
        <f t="shared" si="0"/>
        <v>https://clinicaltrials.gov/show/NCT04407546</v>
      </c>
      <c r="M57" s="1" t="s">
        <v>180</v>
      </c>
      <c r="O57" s="118" t="s">
        <v>129</v>
      </c>
      <c r="Q57" s="118" t="s">
        <v>1785</v>
      </c>
      <c r="R57" s="1" t="s">
        <v>121</v>
      </c>
      <c r="S57" s="1" t="s">
        <v>121</v>
      </c>
      <c r="T57" s="1" t="s">
        <v>800</v>
      </c>
      <c r="U57" s="1" t="s">
        <v>1786</v>
      </c>
      <c r="V57" s="1">
        <v>43979</v>
      </c>
      <c r="W57" s="1">
        <v>300</v>
      </c>
    </row>
    <row r="58" spans="1:24" ht="52.5" x14ac:dyDescent="0.35">
      <c r="A58" s="115">
        <v>43990</v>
      </c>
      <c r="B58" s="13" t="s">
        <v>1787</v>
      </c>
      <c r="C58" s="1" t="s">
        <v>33</v>
      </c>
      <c r="E58" s="1" t="s">
        <v>1789</v>
      </c>
      <c r="F58" s="1" t="s">
        <v>1788</v>
      </c>
      <c r="J58" s="115">
        <v>43981</v>
      </c>
      <c r="K58" s="1" t="s">
        <v>1790</v>
      </c>
      <c r="L58" s="116" t="str">
        <f t="shared" si="0"/>
        <v>https://clinicaltrials.gov/show/NCT04412317</v>
      </c>
      <c r="M58" s="1" t="s">
        <v>180</v>
      </c>
      <c r="N58" s="118" t="s">
        <v>131</v>
      </c>
      <c r="O58" s="118" t="s">
        <v>820</v>
      </c>
      <c r="Q58" s="118" t="s">
        <v>865</v>
      </c>
      <c r="R58" s="1" t="s">
        <v>121</v>
      </c>
      <c r="S58" s="1" t="s">
        <v>1791</v>
      </c>
      <c r="T58" s="1" t="s">
        <v>800</v>
      </c>
      <c r="U58" s="1" t="s">
        <v>1792</v>
      </c>
      <c r="V58" s="1">
        <v>43836</v>
      </c>
      <c r="W58" s="1">
        <v>600</v>
      </c>
    </row>
    <row r="59" spans="1:24" ht="26.25" x14ac:dyDescent="0.35">
      <c r="A59" s="115">
        <v>43983</v>
      </c>
      <c r="B59" s="13" t="s">
        <v>1169</v>
      </c>
      <c r="C59" s="1" t="s">
        <v>187</v>
      </c>
      <c r="D59" s="1" t="s">
        <v>1170</v>
      </c>
      <c r="E59" s="1" t="s">
        <v>2591</v>
      </c>
      <c r="F59" s="1" t="s">
        <v>1171</v>
      </c>
      <c r="G59" s="1" t="s">
        <v>1172</v>
      </c>
      <c r="J59" s="115">
        <v>43973</v>
      </c>
      <c r="K59" s="1" t="s">
        <v>1173</v>
      </c>
      <c r="L59" s="116" t="str">
        <f t="shared" si="0"/>
        <v>https://anzctr.org.au/ACTRN12620000593932.aspx</v>
      </c>
      <c r="M59" s="1" t="s">
        <v>276</v>
      </c>
      <c r="N59" s="118" t="s">
        <v>199</v>
      </c>
      <c r="O59" s="118" t="s">
        <v>129</v>
      </c>
      <c r="P59" s="118" t="s">
        <v>1174</v>
      </c>
      <c r="Q59" s="118" t="s">
        <v>1175</v>
      </c>
      <c r="R59" s="1" t="s">
        <v>290</v>
      </c>
      <c r="S59" s="1" t="s">
        <v>821</v>
      </c>
      <c r="T59" s="1" t="s">
        <v>281</v>
      </c>
      <c r="U59" s="1" t="s">
        <v>1176</v>
      </c>
      <c r="V59" s="1">
        <v>44044</v>
      </c>
      <c r="W59" s="1">
        <v>100</v>
      </c>
      <c r="X59" s="1" t="s">
        <v>198</v>
      </c>
    </row>
    <row r="60" spans="1:24" x14ac:dyDescent="0.35">
      <c r="A60" s="115">
        <v>43983</v>
      </c>
      <c r="B60" s="13" t="s">
        <v>1177</v>
      </c>
      <c r="C60" s="1" t="s">
        <v>1178</v>
      </c>
      <c r="D60" s="1" t="s">
        <v>1179</v>
      </c>
      <c r="E60" s="1" t="s">
        <v>1181</v>
      </c>
      <c r="F60" s="1" t="s">
        <v>1180</v>
      </c>
      <c r="J60" s="115">
        <v>43970</v>
      </c>
      <c r="K60" s="1" t="s">
        <v>1182</v>
      </c>
      <c r="L60" s="116" t="str">
        <f t="shared" si="0"/>
        <v>https://clinicaltrials.gov/show/NCT04395924</v>
      </c>
      <c r="M60" s="1" t="s">
        <v>180</v>
      </c>
      <c r="N60" s="118" t="s">
        <v>131</v>
      </c>
      <c r="O60" s="118" t="s">
        <v>129</v>
      </c>
      <c r="Q60" s="118" t="s">
        <v>1183</v>
      </c>
      <c r="R60" s="1" t="s">
        <v>279</v>
      </c>
      <c r="S60" s="1" t="s">
        <v>1184</v>
      </c>
      <c r="T60" s="1" t="s">
        <v>136</v>
      </c>
      <c r="U60" s="1" t="s">
        <v>1185</v>
      </c>
      <c r="V60" s="1">
        <v>43956</v>
      </c>
      <c r="W60" s="1">
        <v>50</v>
      </c>
    </row>
    <row r="61" spans="1:24" ht="26.25" x14ac:dyDescent="0.35">
      <c r="A61" s="115">
        <v>43983</v>
      </c>
      <c r="B61" s="13" t="s">
        <v>1186</v>
      </c>
      <c r="C61" s="1" t="s">
        <v>187</v>
      </c>
      <c r="D61" s="1" t="s">
        <v>1187</v>
      </c>
      <c r="E61" s="1" t="s">
        <v>1189</v>
      </c>
      <c r="F61" s="1" t="s">
        <v>1188</v>
      </c>
      <c r="J61" s="115">
        <v>43971</v>
      </c>
      <c r="K61" s="1" t="s">
        <v>1190</v>
      </c>
      <c r="L61" s="116" t="str">
        <f t="shared" si="0"/>
        <v>https://clinicaltrials.gov/show/NCT04398264</v>
      </c>
      <c r="M61" s="1" t="s">
        <v>180</v>
      </c>
      <c r="O61" s="118" t="s">
        <v>820</v>
      </c>
      <c r="Q61" s="118" t="s">
        <v>1191</v>
      </c>
      <c r="R61" s="1" t="s">
        <v>279</v>
      </c>
      <c r="S61" s="1" t="s">
        <v>121</v>
      </c>
      <c r="T61" s="1" t="s">
        <v>800</v>
      </c>
      <c r="U61" s="1" t="s">
        <v>1192</v>
      </c>
      <c r="V61" s="1">
        <v>43981</v>
      </c>
      <c r="W61" s="1">
        <v>100</v>
      </c>
    </row>
    <row r="62" spans="1:24" ht="39.4" x14ac:dyDescent="0.35">
      <c r="A62" s="115">
        <v>43983</v>
      </c>
      <c r="B62" s="13" t="s">
        <v>1193</v>
      </c>
      <c r="C62" s="1" t="s">
        <v>1178</v>
      </c>
      <c r="D62" s="1" t="s">
        <v>1194</v>
      </c>
      <c r="E62" s="1" t="s">
        <v>1196</v>
      </c>
      <c r="F62" s="1" t="s">
        <v>1195</v>
      </c>
      <c r="J62" s="115">
        <v>43969</v>
      </c>
      <c r="K62" s="1" t="s">
        <v>1197</v>
      </c>
      <c r="L62" s="116" t="str">
        <f t="shared" si="0"/>
        <v>https://clinicaltrials.gov/show/NCT04402918</v>
      </c>
      <c r="M62" s="1" t="s">
        <v>180</v>
      </c>
      <c r="N62" s="118" t="s">
        <v>131</v>
      </c>
      <c r="O62" s="118" t="s">
        <v>132</v>
      </c>
      <c r="P62" s="118" t="s">
        <v>1050</v>
      </c>
      <c r="Q62" s="118" t="s">
        <v>1198</v>
      </c>
      <c r="R62" s="1" t="s">
        <v>279</v>
      </c>
      <c r="S62" s="1" t="s">
        <v>121</v>
      </c>
      <c r="T62" s="1" t="s">
        <v>136</v>
      </c>
      <c r="U62" s="1" t="s">
        <v>1199</v>
      </c>
      <c r="V62" s="1">
        <v>43968</v>
      </c>
      <c r="W62" s="1">
        <v>160</v>
      </c>
      <c r="X62" s="1" t="s">
        <v>121</v>
      </c>
    </row>
    <row r="63" spans="1:24" ht="26.25" x14ac:dyDescent="0.35">
      <c r="A63" s="115">
        <v>43983</v>
      </c>
      <c r="B63" s="13" t="s">
        <v>1091</v>
      </c>
      <c r="C63" s="1" t="s">
        <v>1200</v>
      </c>
      <c r="D63" s="1" t="s">
        <v>1092</v>
      </c>
      <c r="E63" s="1" t="s">
        <v>2592</v>
      </c>
      <c r="F63" s="1" t="s">
        <v>1201</v>
      </c>
      <c r="G63" s="1" t="s">
        <v>1202</v>
      </c>
      <c r="J63" s="115">
        <v>43917</v>
      </c>
      <c r="K63" s="1" t="s">
        <v>1093</v>
      </c>
      <c r="L63" s="116" t="str">
        <f t="shared" si="0"/>
        <v>https://trialregister.nl/trial/8485</v>
      </c>
      <c r="M63" s="1" t="s">
        <v>1094</v>
      </c>
      <c r="N63" s="118" t="s">
        <v>1095</v>
      </c>
      <c r="O63" s="118" t="s">
        <v>129</v>
      </c>
      <c r="P63" s="118" t="s">
        <v>1203</v>
      </c>
      <c r="Q63" s="118" t="s">
        <v>1097</v>
      </c>
      <c r="T63" s="1" t="s">
        <v>136</v>
      </c>
      <c r="U63" s="1" t="s">
        <v>1098</v>
      </c>
      <c r="V63" s="1">
        <v>43917</v>
      </c>
      <c r="W63" s="1">
        <v>20</v>
      </c>
    </row>
    <row r="64" spans="1:24" ht="52.5" x14ac:dyDescent="0.35">
      <c r="A64" s="115">
        <v>43983</v>
      </c>
      <c r="B64" s="13" t="s">
        <v>1204</v>
      </c>
      <c r="C64" s="1" t="s">
        <v>33</v>
      </c>
      <c r="D64" s="1" t="s">
        <v>1205</v>
      </c>
      <c r="E64" s="1" t="s">
        <v>1207</v>
      </c>
      <c r="F64" s="1" t="s">
        <v>1206</v>
      </c>
      <c r="J64" s="115">
        <v>43959</v>
      </c>
      <c r="K64" s="1" t="s">
        <v>1208</v>
      </c>
      <c r="L64" s="116" t="str">
        <f t="shared" si="0"/>
        <v>https://clinicaltrials.gov/show/NCT04381871</v>
      </c>
      <c r="M64" s="1" t="s">
        <v>180</v>
      </c>
      <c r="N64" s="118" t="s">
        <v>1209</v>
      </c>
      <c r="O64" s="118" t="s">
        <v>132</v>
      </c>
      <c r="P64" s="118" t="s">
        <v>926</v>
      </c>
      <c r="Q64" s="118" t="s">
        <v>1210</v>
      </c>
      <c r="R64" s="1" t="s">
        <v>1211</v>
      </c>
      <c r="S64" s="1" t="s">
        <v>795</v>
      </c>
      <c r="T64" s="1" t="s">
        <v>800</v>
      </c>
      <c r="U64" s="1" t="s">
        <v>1212</v>
      </c>
      <c r="V64" s="1">
        <v>43836</v>
      </c>
      <c r="W64" s="1">
        <v>110</v>
      </c>
      <c r="X64" s="1" t="s">
        <v>1213</v>
      </c>
    </row>
    <row r="65" spans="1:24" ht="52.5" x14ac:dyDescent="0.35">
      <c r="A65" s="115">
        <v>43983</v>
      </c>
      <c r="B65" s="13" t="s">
        <v>1214</v>
      </c>
      <c r="C65" s="1" t="s">
        <v>33</v>
      </c>
      <c r="D65" s="1" t="s">
        <v>1215</v>
      </c>
      <c r="E65" s="1" t="s">
        <v>1217</v>
      </c>
      <c r="F65" s="1" t="s">
        <v>1216</v>
      </c>
      <c r="J65" s="115">
        <v>43932</v>
      </c>
      <c r="K65" s="1" t="s">
        <v>1218</v>
      </c>
      <c r="L65" s="116" t="str">
        <f t="shared" si="0"/>
        <v>https://clinicaltrials.gov/show/NCT04347382</v>
      </c>
      <c r="M65" s="1" t="s">
        <v>180</v>
      </c>
      <c r="N65" s="118" t="s">
        <v>1219</v>
      </c>
      <c r="O65" s="118" t="s">
        <v>132</v>
      </c>
      <c r="P65" s="118" t="s">
        <v>926</v>
      </c>
      <c r="Q65" s="118" t="s">
        <v>1220</v>
      </c>
      <c r="R65" s="1" t="s">
        <v>1211</v>
      </c>
      <c r="S65" s="1" t="s">
        <v>121</v>
      </c>
      <c r="T65" s="1" t="s">
        <v>136</v>
      </c>
      <c r="U65" s="1" t="s">
        <v>1221</v>
      </c>
      <c r="V65" s="1">
        <v>43971</v>
      </c>
      <c r="W65" s="1">
        <v>30</v>
      </c>
      <c r="X65" s="1" t="s">
        <v>135</v>
      </c>
    </row>
    <row r="66" spans="1:24" ht="26.25" x14ac:dyDescent="0.35">
      <c r="A66" s="115">
        <v>43983</v>
      </c>
      <c r="B66" s="13" t="s">
        <v>1222</v>
      </c>
      <c r="C66" s="1" t="s">
        <v>33</v>
      </c>
      <c r="D66" s="1" t="s">
        <v>345</v>
      </c>
      <c r="E66" s="1" t="s">
        <v>1225</v>
      </c>
      <c r="F66" s="1" t="s">
        <v>1223</v>
      </c>
      <c r="G66" s="1" t="s">
        <v>1224</v>
      </c>
      <c r="J66" s="115">
        <v>43974</v>
      </c>
      <c r="K66" s="1" t="s">
        <v>1226</v>
      </c>
      <c r="L66" s="116" t="str">
        <f t="shared" ref="L66:L129" si="1">HYPERLINK(K66)</f>
        <v>http://www.chictr.org.cn/showproj.aspx?proj=54015</v>
      </c>
      <c r="M66" s="1" t="s">
        <v>304</v>
      </c>
      <c r="N66" s="118" t="s">
        <v>120</v>
      </c>
      <c r="O66" s="118" t="s">
        <v>348</v>
      </c>
      <c r="P66" s="118" t="s">
        <v>646</v>
      </c>
      <c r="Q66" s="118" t="s">
        <v>1227</v>
      </c>
      <c r="R66" s="1">
        <v>0</v>
      </c>
      <c r="S66" s="1">
        <v>100</v>
      </c>
      <c r="T66" s="1" t="s">
        <v>136</v>
      </c>
      <c r="U66" s="1" t="s">
        <v>1228</v>
      </c>
      <c r="V66" s="1">
        <v>43976</v>
      </c>
      <c r="W66" s="1" t="s">
        <v>1229</v>
      </c>
      <c r="X66" s="1" t="s">
        <v>373</v>
      </c>
    </row>
    <row r="67" spans="1:24" ht="39.4" x14ac:dyDescent="0.35">
      <c r="A67" s="115">
        <v>43983</v>
      </c>
      <c r="B67" s="13" t="s">
        <v>1230</v>
      </c>
      <c r="C67" s="1" t="s">
        <v>33</v>
      </c>
      <c r="D67" s="1" t="s">
        <v>1231</v>
      </c>
      <c r="E67" s="1" t="s">
        <v>1234</v>
      </c>
      <c r="F67" s="1" t="s">
        <v>1232</v>
      </c>
      <c r="G67" s="1" t="s">
        <v>1233</v>
      </c>
      <c r="J67" s="115">
        <v>43972</v>
      </c>
      <c r="K67" s="1" t="s">
        <v>1235</v>
      </c>
      <c r="L67" s="116" t="str">
        <f t="shared" si="1"/>
        <v>http://www.chictr.org.cn/showproj.aspx?proj=54000</v>
      </c>
      <c r="M67" s="1" t="s">
        <v>304</v>
      </c>
      <c r="N67" s="118" t="s">
        <v>120</v>
      </c>
      <c r="O67" s="118" t="s">
        <v>348</v>
      </c>
      <c r="P67" s="118" t="s">
        <v>332</v>
      </c>
      <c r="Q67" s="118" t="s">
        <v>1236</v>
      </c>
      <c r="R67" s="1">
        <v>0</v>
      </c>
      <c r="S67" s="1">
        <v>100</v>
      </c>
      <c r="T67" s="1" t="s">
        <v>136</v>
      </c>
      <c r="U67" s="1" t="s">
        <v>1237</v>
      </c>
      <c r="V67" s="1">
        <v>43971</v>
      </c>
      <c r="W67" s="1" t="s">
        <v>1238</v>
      </c>
      <c r="X67" s="1" t="s">
        <v>373</v>
      </c>
    </row>
    <row r="68" spans="1:24" ht="26.25" x14ac:dyDescent="0.35">
      <c r="A68" s="115">
        <v>43983</v>
      </c>
      <c r="B68" s="13" t="s">
        <v>1239</v>
      </c>
      <c r="C68" s="1" t="s">
        <v>33</v>
      </c>
      <c r="D68" s="1" t="s">
        <v>1240</v>
      </c>
      <c r="E68" s="1" t="s">
        <v>1243</v>
      </c>
      <c r="F68" s="1" t="s">
        <v>1241</v>
      </c>
      <c r="G68" s="1" t="s">
        <v>1242</v>
      </c>
      <c r="J68" s="115">
        <v>43972</v>
      </c>
      <c r="K68" s="1" t="s">
        <v>1244</v>
      </c>
      <c r="L68" s="116" t="str">
        <f t="shared" si="1"/>
        <v>http://www.chictr.org.cn/showproj.aspx?proj=53845</v>
      </c>
      <c r="M68" s="1" t="s">
        <v>304</v>
      </c>
      <c r="N68" s="118" t="s">
        <v>120</v>
      </c>
      <c r="O68" s="118" t="s">
        <v>323</v>
      </c>
      <c r="P68" s="118" t="s">
        <v>324</v>
      </c>
      <c r="Q68" s="118" t="s">
        <v>1245</v>
      </c>
      <c r="R68" s="1">
        <v>1</v>
      </c>
      <c r="S68" s="1">
        <v>95</v>
      </c>
      <c r="T68" s="1" t="s">
        <v>281</v>
      </c>
      <c r="U68" s="1" t="s">
        <v>1246</v>
      </c>
      <c r="V68" s="1">
        <v>44015</v>
      </c>
      <c r="W68" s="1" t="s">
        <v>1247</v>
      </c>
      <c r="X68" s="1" t="s">
        <v>121</v>
      </c>
    </row>
    <row r="69" spans="1:24" ht="39.4" x14ac:dyDescent="0.35">
      <c r="A69" s="115">
        <v>43983</v>
      </c>
      <c r="B69" s="13" t="s">
        <v>1248</v>
      </c>
      <c r="C69" s="1" t="s">
        <v>33</v>
      </c>
      <c r="D69" s="1" t="s">
        <v>345</v>
      </c>
      <c r="E69" s="1" t="s">
        <v>1251</v>
      </c>
      <c r="F69" s="1" t="s">
        <v>1249</v>
      </c>
      <c r="G69" s="1" t="s">
        <v>1250</v>
      </c>
      <c r="J69" s="115">
        <v>43970</v>
      </c>
      <c r="K69" s="1" t="s">
        <v>1252</v>
      </c>
      <c r="L69" s="116" t="str">
        <f t="shared" si="1"/>
        <v>http://www.chictr.org.cn/showproj.aspx?proj=53894</v>
      </c>
      <c r="M69" s="1" t="s">
        <v>304</v>
      </c>
      <c r="O69" s="118" t="s">
        <v>348</v>
      </c>
      <c r="P69" s="118" t="s">
        <v>324</v>
      </c>
      <c r="Q69" s="118" t="s">
        <v>1253</v>
      </c>
      <c r="R69" s="1">
        <v>5</v>
      </c>
      <c r="S69" s="1">
        <v>18</v>
      </c>
      <c r="T69" s="1" t="s">
        <v>136</v>
      </c>
      <c r="U69" s="1" t="s">
        <v>1254</v>
      </c>
      <c r="V69" s="1">
        <v>43970</v>
      </c>
      <c r="W69" s="1" t="s">
        <v>1255</v>
      </c>
      <c r="X69" s="1" t="s">
        <v>121</v>
      </c>
    </row>
    <row r="70" spans="1:24" ht="39.4" x14ac:dyDescent="0.35">
      <c r="A70" s="115">
        <v>43983</v>
      </c>
      <c r="B70" s="13" t="s">
        <v>1256</v>
      </c>
      <c r="C70" s="1" t="s">
        <v>33</v>
      </c>
      <c r="E70" s="1" t="s">
        <v>1258</v>
      </c>
      <c r="F70" s="1" t="s">
        <v>1257</v>
      </c>
      <c r="J70" s="115">
        <v>43947</v>
      </c>
      <c r="K70" s="1" t="s">
        <v>1259</v>
      </c>
      <c r="L70" s="116" t="str">
        <f t="shared" si="1"/>
        <v>https://clinicaltrials.gov/show/NCT04393142</v>
      </c>
      <c r="M70" s="1" t="s">
        <v>180</v>
      </c>
      <c r="N70" s="118" t="s">
        <v>1167</v>
      </c>
      <c r="O70" s="118" t="s">
        <v>820</v>
      </c>
      <c r="Q70" s="118" t="s">
        <v>1260</v>
      </c>
      <c r="R70" s="1" t="s">
        <v>794</v>
      </c>
      <c r="S70" s="1" t="s">
        <v>121</v>
      </c>
      <c r="T70" s="1" t="s">
        <v>136</v>
      </c>
      <c r="U70" s="1" t="s">
        <v>1261</v>
      </c>
      <c r="V70" s="1">
        <v>43956</v>
      </c>
      <c r="W70" s="1">
        <v>92</v>
      </c>
    </row>
    <row r="71" spans="1:24" ht="39.4" x14ac:dyDescent="0.35">
      <c r="A71" s="115">
        <v>43983</v>
      </c>
      <c r="B71" s="13" t="s">
        <v>1262</v>
      </c>
      <c r="C71" s="1" t="s">
        <v>33</v>
      </c>
      <c r="D71" s="1" t="s">
        <v>1263</v>
      </c>
      <c r="E71" s="1" t="s">
        <v>1265</v>
      </c>
      <c r="F71" s="1" t="s">
        <v>1264</v>
      </c>
      <c r="J71" s="115">
        <v>43970</v>
      </c>
      <c r="K71" s="1" t="s">
        <v>1266</v>
      </c>
      <c r="L71" s="116" t="str">
        <f t="shared" si="1"/>
        <v>https://clinicaltrials.gov/show/NCT04399252</v>
      </c>
      <c r="M71" s="1" t="s">
        <v>180</v>
      </c>
      <c r="N71" s="118" t="s">
        <v>152</v>
      </c>
      <c r="O71" s="118" t="s">
        <v>132</v>
      </c>
      <c r="P71" s="118" t="s">
        <v>1267</v>
      </c>
      <c r="Q71" s="118" t="s">
        <v>1268</v>
      </c>
      <c r="R71" s="1" t="s">
        <v>794</v>
      </c>
      <c r="S71" s="1" t="s">
        <v>121</v>
      </c>
      <c r="T71" s="1" t="s">
        <v>800</v>
      </c>
      <c r="U71" s="1" t="s">
        <v>1269</v>
      </c>
      <c r="V71" s="1">
        <v>43976</v>
      </c>
      <c r="W71" s="1">
        <v>1000</v>
      </c>
      <c r="X71" s="1" t="s">
        <v>121</v>
      </c>
    </row>
    <row r="72" spans="1:24" ht="52.5" x14ac:dyDescent="0.35">
      <c r="A72" s="115">
        <v>43983</v>
      </c>
      <c r="B72" s="13" t="s">
        <v>1270</v>
      </c>
      <c r="C72" s="1" t="s">
        <v>33</v>
      </c>
      <c r="D72" s="1" t="s">
        <v>1271</v>
      </c>
      <c r="E72" s="1" t="s">
        <v>1273</v>
      </c>
      <c r="F72" s="1" t="s">
        <v>1272</v>
      </c>
      <c r="J72" s="115">
        <v>43963</v>
      </c>
      <c r="K72" s="1" t="s">
        <v>1274</v>
      </c>
      <c r="L72" s="116" t="str">
        <f t="shared" si="1"/>
        <v>https://clinicaltrials.gov/show/NCT04400838</v>
      </c>
      <c r="M72" s="1" t="s">
        <v>180</v>
      </c>
      <c r="N72" s="118" t="s">
        <v>770</v>
      </c>
      <c r="O72" s="118" t="s">
        <v>132</v>
      </c>
      <c r="P72" s="118" t="s">
        <v>1275</v>
      </c>
      <c r="Q72" s="118" t="s">
        <v>772</v>
      </c>
      <c r="R72" s="1" t="s">
        <v>1211</v>
      </c>
      <c r="S72" s="1" t="s">
        <v>121</v>
      </c>
      <c r="T72" s="1" t="s">
        <v>800</v>
      </c>
      <c r="U72" s="1" t="s">
        <v>1276</v>
      </c>
      <c r="V72" s="1">
        <v>43835</v>
      </c>
      <c r="W72" s="1">
        <v>10260</v>
      </c>
      <c r="X72" s="1" t="s">
        <v>1213</v>
      </c>
    </row>
    <row r="73" spans="1:24" ht="26.25" x14ac:dyDescent="0.35">
      <c r="A73" s="115">
        <v>43983</v>
      </c>
      <c r="B73" s="13" t="s">
        <v>1277</v>
      </c>
      <c r="C73" s="1" t="s">
        <v>33</v>
      </c>
      <c r="D73" s="1" t="s">
        <v>1278</v>
      </c>
      <c r="E73" s="1" t="s">
        <v>1280</v>
      </c>
      <c r="F73" s="1" t="s">
        <v>1279</v>
      </c>
      <c r="J73" s="115">
        <v>43963</v>
      </c>
      <c r="K73" s="1" t="s">
        <v>1281</v>
      </c>
      <c r="L73" s="116" t="str">
        <f t="shared" si="1"/>
        <v>https://clinicaltrials.gov/show/NCT04402944</v>
      </c>
      <c r="M73" s="1" t="s">
        <v>180</v>
      </c>
      <c r="O73" s="118" t="s">
        <v>132</v>
      </c>
      <c r="P73" s="118" t="s">
        <v>844</v>
      </c>
      <c r="Q73" s="118" t="s">
        <v>1282</v>
      </c>
      <c r="R73" s="1" t="s">
        <v>846</v>
      </c>
      <c r="S73" s="1" t="s">
        <v>121</v>
      </c>
      <c r="T73" s="1" t="s">
        <v>800</v>
      </c>
      <c r="U73" s="1" t="s">
        <v>1283</v>
      </c>
      <c r="V73" s="1">
        <v>43976</v>
      </c>
      <c r="W73" s="1">
        <v>60</v>
      </c>
      <c r="X73" s="1" t="s">
        <v>151</v>
      </c>
    </row>
    <row r="74" spans="1:24" ht="39.4" x14ac:dyDescent="0.35">
      <c r="A74" s="115">
        <v>43983</v>
      </c>
      <c r="B74" s="13" t="s">
        <v>1284</v>
      </c>
      <c r="C74" s="1" t="s">
        <v>33</v>
      </c>
      <c r="D74" s="1" t="s">
        <v>1285</v>
      </c>
      <c r="E74" s="1" t="s">
        <v>1287</v>
      </c>
      <c r="F74" s="1" t="s">
        <v>1286</v>
      </c>
      <c r="J74" s="115">
        <v>43975</v>
      </c>
      <c r="K74" s="1" t="s">
        <v>1288</v>
      </c>
      <c r="L74" s="116" t="str">
        <f t="shared" si="1"/>
        <v>https://clinicaltrials.gov/show/NCT04403672</v>
      </c>
      <c r="M74" s="1" t="s">
        <v>180</v>
      </c>
      <c r="N74" s="118" t="s">
        <v>1289</v>
      </c>
      <c r="O74" s="118" t="s">
        <v>820</v>
      </c>
      <c r="Q74" s="118" t="s">
        <v>1290</v>
      </c>
      <c r="R74" s="1" t="s">
        <v>1211</v>
      </c>
      <c r="S74" s="1" t="s">
        <v>1291</v>
      </c>
      <c r="T74" s="1" t="s">
        <v>136</v>
      </c>
      <c r="U74" s="1" t="s">
        <v>1292</v>
      </c>
      <c r="V74" s="1">
        <v>43969</v>
      </c>
      <c r="W74" s="1">
        <v>120</v>
      </c>
    </row>
    <row r="75" spans="1:24" ht="26.25" x14ac:dyDescent="0.35">
      <c r="A75" s="115">
        <v>43983</v>
      </c>
      <c r="B75" s="13" t="s">
        <v>1293</v>
      </c>
      <c r="C75" s="1" t="s">
        <v>33</v>
      </c>
      <c r="D75" s="1" t="s">
        <v>1294</v>
      </c>
      <c r="E75" s="1" t="s">
        <v>1296</v>
      </c>
      <c r="F75" s="1" t="s">
        <v>1295</v>
      </c>
      <c r="J75" s="115">
        <v>43676</v>
      </c>
      <c r="K75" s="1" t="s">
        <v>1297</v>
      </c>
      <c r="L75" s="116" t="str">
        <f t="shared" si="1"/>
        <v>https://clinicaltrials.gov/show/NCT04061382</v>
      </c>
      <c r="M75" s="1" t="s">
        <v>180</v>
      </c>
      <c r="N75" s="118" t="s">
        <v>770</v>
      </c>
      <c r="O75" s="118" t="s">
        <v>129</v>
      </c>
      <c r="Q75" s="118" t="s">
        <v>772</v>
      </c>
      <c r="R75" s="1" t="s">
        <v>121</v>
      </c>
      <c r="S75" s="1" t="s">
        <v>1011</v>
      </c>
      <c r="T75" s="1" t="s">
        <v>136</v>
      </c>
      <c r="U75" s="1" t="s">
        <v>1298</v>
      </c>
      <c r="V75" s="1">
        <v>43753</v>
      </c>
      <c r="W75" s="1">
        <v>3500</v>
      </c>
    </row>
    <row r="76" spans="1:24" ht="39.4" x14ac:dyDescent="0.35">
      <c r="A76" s="115">
        <v>43983</v>
      </c>
      <c r="B76" s="13" t="s">
        <v>157</v>
      </c>
      <c r="C76" s="1" t="s">
        <v>33</v>
      </c>
      <c r="D76" s="1" t="s">
        <v>158</v>
      </c>
      <c r="E76" s="1" t="s">
        <v>853</v>
      </c>
      <c r="F76" s="1" t="s">
        <v>1934</v>
      </c>
      <c r="J76" s="115">
        <v>43924</v>
      </c>
      <c r="K76" s="1" t="s">
        <v>854</v>
      </c>
      <c r="L76" s="116" t="str">
        <f t="shared" si="1"/>
        <v>https://clinicaltrials.gov/show/NCT04336761</v>
      </c>
      <c r="M76" s="1" t="s">
        <v>180</v>
      </c>
      <c r="N76" s="118" t="s">
        <v>131</v>
      </c>
      <c r="O76" s="118" t="s">
        <v>129</v>
      </c>
      <c r="Q76" s="118" t="s">
        <v>159</v>
      </c>
      <c r="R76" s="1" t="s">
        <v>121</v>
      </c>
      <c r="S76" s="1" t="s">
        <v>279</v>
      </c>
      <c r="T76" s="1" t="s">
        <v>136</v>
      </c>
      <c r="U76" s="1" t="s">
        <v>160</v>
      </c>
      <c r="V76" s="1">
        <v>43936</v>
      </c>
      <c r="W76" s="1">
        <v>914</v>
      </c>
    </row>
    <row r="77" spans="1:24" ht="26.25" x14ac:dyDescent="0.35">
      <c r="A77" s="115">
        <v>43983</v>
      </c>
      <c r="B77" s="13" t="s">
        <v>1299</v>
      </c>
      <c r="C77" s="1" t="s">
        <v>33</v>
      </c>
      <c r="E77" s="1" t="s">
        <v>1301</v>
      </c>
      <c r="F77" s="1" t="s">
        <v>1300</v>
      </c>
      <c r="J77" s="115">
        <v>43969</v>
      </c>
      <c r="K77" s="1" t="s">
        <v>1302</v>
      </c>
      <c r="L77" s="116" t="str">
        <f t="shared" si="1"/>
        <v>https://clinicaltrials.gov/show/NCT04395781</v>
      </c>
      <c r="M77" s="1" t="s">
        <v>180</v>
      </c>
      <c r="O77" s="118" t="s">
        <v>820</v>
      </c>
      <c r="Q77" s="118" t="s">
        <v>1303</v>
      </c>
      <c r="R77" s="1" t="s">
        <v>121</v>
      </c>
      <c r="S77" s="1" t="s">
        <v>1304</v>
      </c>
      <c r="T77" s="1" t="s">
        <v>800</v>
      </c>
      <c r="U77" s="1" t="s">
        <v>1305</v>
      </c>
      <c r="V77" s="1">
        <v>43969</v>
      </c>
      <c r="W77" s="1">
        <v>2000</v>
      </c>
    </row>
    <row r="78" spans="1:24" ht="52.5" x14ac:dyDescent="0.35">
      <c r="A78" s="115">
        <v>43983</v>
      </c>
      <c r="B78" s="13" t="s">
        <v>1306</v>
      </c>
      <c r="C78" s="1" t="s">
        <v>33</v>
      </c>
      <c r="E78" s="1" t="s">
        <v>1308</v>
      </c>
      <c r="F78" s="1" t="s">
        <v>1307</v>
      </c>
      <c r="J78" s="115">
        <v>43966</v>
      </c>
      <c r="K78" s="1" t="s">
        <v>1309</v>
      </c>
      <c r="L78" s="116" t="str">
        <f t="shared" si="1"/>
        <v>https://clinicaltrials.gov/show/NCT04395833</v>
      </c>
      <c r="M78" s="1" t="s">
        <v>180</v>
      </c>
      <c r="N78" s="118" t="s">
        <v>131</v>
      </c>
      <c r="O78" s="118" t="s">
        <v>129</v>
      </c>
      <c r="Q78" s="118" t="s">
        <v>1310</v>
      </c>
      <c r="R78" s="1" t="s">
        <v>121</v>
      </c>
      <c r="S78" s="1" t="s">
        <v>279</v>
      </c>
      <c r="T78" s="1" t="s">
        <v>800</v>
      </c>
      <c r="U78" s="1" t="s">
        <v>1311</v>
      </c>
      <c r="V78" s="1">
        <v>44016</v>
      </c>
      <c r="W78" s="1">
        <v>2500</v>
      </c>
    </row>
    <row r="79" spans="1:24" ht="39.4" x14ac:dyDescent="0.35">
      <c r="A79" s="115">
        <v>43983</v>
      </c>
      <c r="B79" s="13" t="s">
        <v>1312</v>
      </c>
      <c r="C79" s="1" t="s">
        <v>33</v>
      </c>
      <c r="E79" s="1" t="s">
        <v>1314</v>
      </c>
      <c r="F79" s="1" t="s">
        <v>1313</v>
      </c>
      <c r="J79" s="115">
        <v>43973</v>
      </c>
      <c r="K79" s="1" t="s">
        <v>1315</v>
      </c>
      <c r="L79" s="116" t="str">
        <f t="shared" si="1"/>
        <v>https://clinicaltrials.gov/show/NCT04401540</v>
      </c>
      <c r="M79" s="1" t="s">
        <v>180</v>
      </c>
      <c r="N79" s="118" t="s">
        <v>186</v>
      </c>
      <c r="O79" s="118" t="s">
        <v>820</v>
      </c>
      <c r="Q79" s="118" t="s">
        <v>1316</v>
      </c>
      <c r="R79" s="1" t="s">
        <v>121</v>
      </c>
      <c r="S79" s="1" t="s">
        <v>813</v>
      </c>
      <c r="T79" s="1" t="s">
        <v>136</v>
      </c>
      <c r="U79" s="1" t="s">
        <v>1317</v>
      </c>
      <c r="V79" s="1">
        <v>43835</v>
      </c>
      <c r="W79" s="1">
        <v>90</v>
      </c>
    </row>
    <row r="80" spans="1:24" ht="39.4" x14ac:dyDescent="0.35">
      <c r="A80" s="115">
        <v>43983</v>
      </c>
      <c r="B80" s="13" t="s">
        <v>1318</v>
      </c>
      <c r="C80" s="1" t="s">
        <v>33</v>
      </c>
      <c r="E80" s="1" t="s">
        <v>1320</v>
      </c>
      <c r="F80" s="1" t="s">
        <v>1319</v>
      </c>
      <c r="J80" s="115">
        <v>43976</v>
      </c>
      <c r="K80" s="1" t="s">
        <v>1321</v>
      </c>
      <c r="L80" s="116" t="str">
        <f t="shared" si="1"/>
        <v>https://clinicaltrials.gov/show/NCT04404244</v>
      </c>
      <c r="M80" s="1" t="s">
        <v>180</v>
      </c>
      <c r="N80" s="118" t="s">
        <v>154</v>
      </c>
      <c r="O80" s="118" t="s">
        <v>129</v>
      </c>
      <c r="Q80" s="118" t="s">
        <v>1322</v>
      </c>
      <c r="R80" s="1" t="s">
        <v>121</v>
      </c>
      <c r="S80" s="1" t="s">
        <v>279</v>
      </c>
      <c r="T80" s="1" t="s">
        <v>136</v>
      </c>
      <c r="U80" s="1" t="s">
        <v>1323</v>
      </c>
      <c r="V80" s="1">
        <v>43831</v>
      </c>
      <c r="W80" s="1">
        <v>100</v>
      </c>
    </row>
    <row r="81" spans="1:24" ht="52.5" x14ac:dyDescent="0.35">
      <c r="A81" s="115">
        <v>43983</v>
      </c>
      <c r="B81" s="13" t="s">
        <v>1324</v>
      </c>
      <c r="C81" s="1" t="s">
        <v>33</v>
      </c>
      <c r="E81" s="1" t="s">
        <v>1327</v>
      </c>
      <c r="F81" s="1" t="s">
        <v>1325</v>
      </c>
      <c r="G81" s="1" t="s">
        <v>1326</v>
      </c>
      <c r="J81" s="115">
        <v>43936</v>
      </c>
      <c r="K81" s="1" t="s">
        <v>1328</v>
      </c>
      <c r="L81" s="116" t="str">
        <f t="shared" si="1"/>
        <v>http://www.ctri.nic.in/Clinicaltrials/pmaindet2.php?trialid=42961</v>
      </c>
      <c r="M81" s="1" t="s">
        <v>1329</v>
      </c>
      <c r="N81" s="118" t="s">
        <v>126</v>
      </c>
      <c r="O81" s="118" t="s">
        <v>129</v>
      </c>
      <c r="P81" s="118" t="s">
        <v>1330</v>
      </c>
      <c r="Q81" s="118" t="s">
        <v>1331</v>
      </c>
      <c r="T81" s="1" t="s">
        <v>281</v>
      </c>
      <c r="U81" s="1" t="s">
        <v>1332</v>
      </c>
      <c r="V81" s="1">
        <v>43952</v>
      </c>
      <c r="W81" s="1">
        <v>1000</v>
      </c>
      <c r="X81" s="1" t="s">
        <v>121</v>
      </c>
    </row>
    <row r="82" spans="1:24" ht="78.75" x14ac:dyDescent="0.35">
      <c r="A82" s="115">
        <v>43983</v>
      </c>
      <c r="B82" s="13" t="s">
        <v>1333</v>
      </c>
      <c r="C82" s="1" t="s">
        <v>33</v>
      </c>
      <c r="E82" s="1" t="s">
        <v>1336</v>
      </c>
      <c r="F82" s="1" t="s">
        <v>1334</v>
      </c>
      <c r="G82" s="1" t="s">
        <v>1335</v>
      </c>
      <c r="J82" s="115">
        <v>43953</v>
      </c>
      <c r="K82" s="1" t="s">
        <v>1337</v>
      </c>
      <c r="L82" s="116" t="str">
        <f t="shared" si="1"/>
        <v>http://www.ctri.nic.in/Clinicaltrials/pmaindet2.php?trialid=43432</v>
      </c>
      <c r="M82" s="1" t="s">
        <v>1329</v>
      </c>
      <c r="N82" s="118" t="s">
        <v>126</v>
      </c>
      <c r="O82" s="118" t="s">
        <v>129</v>
      </c>
      <c r="P82" s="118" t="s">
        <v>1330</v>
      </c>
      <c r="Q82" s="118" t="s">
        <v>1338</v>
      </c>
      <c r="T82" s="1" t="s">
        <v>281</v>
      </c>
      <c r="U82" s="1" t="s">
        <v>1339</v>
      </c>
      <c r="V82" s="1">
        <v>43966</v>
      </c>
      <c r="W82" s="1">
        <v>50</v>
      </c>
      <c r="X82" s="1" t="s">
        <v>121</v>
      </c>
    </row>
    <row r="83" spans="1:24" ht="26.25" x14ac:dyDescent="0.35">
      <c r="A83" s="115">
        <v>43983</v>
      </c>
      <c r="B83" s="13" t="s">
        <v>1340</v>
      </c>
      <c r="C83" s="1" t="s">
        <v>33</v>
      </c>
      <c r="D83" s="1" t="s">
        <v>1341</v>
      </c>
      <c r="E83" s="1" t="s">
        <v>1344</v>
      </c>
      <c r="F83" s="1" t="s">
        <v>1342</v>
      </c>
      <c r="G83" s="1" t="s">
        <v>1343</v>
      </c>
      <c r="J83" s="115">
        <v>43955</v>
      </c>
      <c r="K83" s="1" t="s">
        <v>1345</v>
      </c>
      <c r="L83" s="116" t="str">
        <f t="shared" si="1"/>
        <v>http://isrctn.com/ISRCTN28342533</v>
      </c>
      <c r="M83" s="1" t="s">
        <v>769</v>
      </c>
      <c r="N83" s="118" t="s">
        <v>770</v>
      </c>
      <c r="O83" s="118" t="s">
        <v>129</v>
      </c>
      <c r="P83" s="118" t="s">
        <v>1346</v>
      </c>
      <c r="Q83" s="118" t="s">
        <v>1347</v>
      </c>
      <c r="T83" s="1" t="s">
        <v>136</v>
      </c>
      <c r="U83" s="1" t="s">
        <v>1348</v>
      </c>
      <c r="V83" s="1">
        <v>43916</v>
      </c>
      <c r="W83" s="1">
        <v>20000</v>
      </c>
      <c r="X83" s="1" t="s">
        <v>198</v>
      </c>
    </row>
    <row r="84" spans="1:24" ht="26.25" x14ac:dyDescent="0.35">
      <c r="A84" s="115">
        <v>43983</v>
      </c>
      <c r="B84" s="13" t="s">
        <v>1091</v>
      </c>
      <c r="C84" s="1" t="s">
        <v>33</v>
      </c>
      <c r="D84" s="1" t="s">
        <v>1092</v>
      </c>
      <c r="E84" s="1" t="s">
        <v>2592</v>
      </c>
      <c r="F84" s="1" t="s">
        <v>1201</v>
      </c>
      <c r="G84" s="1" t="s">
        <v>1202</v>
      </c>
      <c r="J84" s="115">
        <v>43917</v>
      </c>
      <c r="K84" s="1" t="s">
        <v>1093</v>
      </c>
      <c r="L84" s="116" t="str">
        <f t="shared" si="1"/>
        <v>https://trialregister.nl/trial/8485</v>
      </c>
      <c r="M84" s="1" t="s">
        <v>1094</v>
      </c>
      <c r="N84" s="118" t="s">
        <v>1095</v>
      </c>
      <c r="O84" s="118" t="s">
        <v>129</v>
      </c>
      <c r="P84" s="118" t="s">
        <v>1203</v>
      </c>
      <c r="Q84" s="118" t="s">
        <v>1097</v>
      </c>
      <c r="T84" s="1" t="s">
        <v>136</v>
      </c>
      <c r="U84" s="1" t="s">
        <v>1098</v>
      </c>
      <c r="V84" s="1">
        <v>43917</v>
      </c>
      <c r="W84" s="1">
        <v>20</v>
      </c>
    </row>
    <row r="85" spans="1:24" ht="39.4" x14ac:dyDescent="0.35">
      <c r="A85" s="115">
        <v>43983</v>
      </c>
      <c r="B85" s="13" t="s">
        <v>1349</v>
      </c>
      <c r="C85" s="1" t="s">
        <v>33</v>
      </c>
      <c r="E85" s="1" t="s">
        <v>1351</v>
      </c>
      <c r="F85" s="1" t="s">
        <v>1350</v>
      </c>
      <c r="J85" s="115">
        <v>43970</v>
      </c>
      <c r="K85" s="1" t="s">
        <v>1352</v>
      </c>
      <c r="L85" s="116" t="str">
        <f t="shared" si="1"/>
        <v>https://clinicaltrials.gov/show/NCT04397588</v>
      </c>
      <c r="M85" s="1" t="s">
        <v>180</v>
      </c>
      <c r="N85" s="118" t="s">
        <v>131</v>
      </c>
      <c r="O85" s="118" t="s">
        <v>129</v>
      </c>
      <c r="Q85" s="118" t="s">
        <v>1353</v>
      </c>
      <c r="R85" s="1" t="s">
        <v>121</v>
      </c>
      <c r="S85" s="1" t="s">
        <v>121</v>
      </c>
      <c r="T85" s="1" t="s">
        <v>136</v>
      </c>
      <c r="U85" s="1" t="s">
        <v>1354</v>
      </c>
      <c r="V85" s="1">
        <v>43942</v>
      </c>
      <c r="W85" s="1">
        <v>300</v>
      </c>
    </row>
    <row r="86" spans="1:24" ht="39.4" x14ac:dyDescent="0.35">
      <c r="A86" s="115">
        <v>43976</v>
      </c>
      <c r="B86" s="13" t="s">
        <v>271</v>
      </c>
      <c r="C86" s="1" t="s">
        <v>272</v>
      </c>
      <c r="D86" s="1" t="s">
        <v>273</v>
      </c>
      <c r="E86" s="1" t="s">
        <v>274</v>
      </c>
      <c r="F86" s="1" t="s">
        <v>1794</v>
      </c>
      <c r="G86" s="1" t="s">
        <v>1795</v>
      </c>
      <c r="J86" s="115">
        <v>43927</v>
      </c>
      <c r="K86" s="1" t="s">
        <v>275</v>
      </c>
      <c r="L86" s="116" t="str">
        <f t="shared" si="1"/>
        <v>https://anzctr.org.au/ACTRN12620000449932.aspx</v>
      </c>
      <c r="M86" s="1" t="s">
        <v>276</v>
      </c>
      <c r="N86" s="118" t="s">
        <v>199</v>
      </c>
      <c r="O86" s="118" t="s">
        <v>129</v>
      </c>
      <c r="P86" s="118" t="s">
        <v>277</v>
      </c>
      <c r="Q86" s="118" t="s">
        <v>278</v>
      </c>
      <c r="R86" s="1" t="s">
        <v>279</v>
      </c>
      <c r="S86" s="1" t="s">
        <v>280</v>
      </c>
      <c r="T86" s="1" t="s">
        <v>281</v>
      </c>
      <c r="U86" s="1" t="s">
        <v>282</v>
      </c>
      <c r="V86" s="1">
        <v>44108</v>
      </c>
      <c r="W86" s="1">
        <v>200</v>
      </c>
      <c r="X86" s="1" t="s">
        <v>198</v>
      </c>
    </row>
    <row r="87" spans="1:24" ht="39.4" x14ac:dyDescent="0.35">
      <c r="A87" s="115">
        <v>43976</v>
      </c>
      <c r="B87" s="13" t="s">
        <v>283</v>
      </c>
      <c r="C87" s="1" t="s">
        <v>33</v>
      </c>
      <c r="D87" s="1" t="s">
        <v>284</v>
      </c>
      <c r="E87" s="1" t="s">
        <v>285</v>
      </c>
      <c r="F87" s="1" t="s">
        <v>1796</v>
      </c>
      <c r="G87" s="1" t="s">
        <v>1797</v>
      </c>
      <c r="J87" s="115">
        <v>43948</v>
      </c>
      <c r="K87" s="1" t="s">
        <v>286</v>
      </c>
      <c r="L87" s="116" t="str">
        <f t="shared" si="1"/>
        <v>https://anzctr.org.au/ACTRN12620000512921.aspx</v>
      </c>
      <c r="M87" s="1" t="s">
        <v>276</v>
      </c>
      <c r="N87" s="118" t="s">
        <v>199</v>
      </c>
      <c r="O87" s="118" t="s">
        <v>129</v>
      </c>
      <c r="P87" s="118" t="s">
        <v>287</v>
      </c>
      <c r="Q87" s="118" t="s">
        <v>288</v>
      </c>
      <c r="R87" s="1" t="s">
        <v>289</v>
      </c>
      <c r="S87" s="1" t="s">
        <v>290</v>
      </c>
      <c r="T87" s="1" t="s">
        <v>281</v>
      </c>
      <c r="U87" s="1" t="s">
        <v>291</v>
      </c>
      <c r="V87" s="1">
        <v>43950</v>
      </c>
      <c r="W87" s="1">
        <v>400</v>
      </c>
      <c r="X87" s="1" t="s">
        <v>198</v>
      </c>
    </row>
    <row r="88" spans="1:24" ht="52.5" x14ac:dyDescent="0.35">
      <c r="A88" s="115">
        <v>43976</v>
      </c>
      <c r="B88" s="13" t="s">
        <v>292</v>
      </c>
      <c r="C88" s="1" t="s">
        <v>272</v>
      </c>
      <c r="D88" s="1" t="s">
        <v>293</v>
      </c>
      <c r="E88" s="1" t="s">
        <v>294</v>
      </c>
      <c r="F88" s="1" t="s">
        <v>1798</v>
      </c>
      <c r="G88" s="1" t="s">
        <v>1799</v>
      </c>
      <c r="J88" s="115">
        <v>43950</v>
      </c>
      <c r="K88" s="1" t="s">
        <v>295</v>
      </c>
      <c r="L88" s="116" t="str">
        <f t="shared" si="1"/>
        <v>https://anzctr.org.au/ACTRN12620000527965.aspx</v>
      </c>
      <c r="M88" s="1" t="s">
        <v>276</v>
      </c>
      <c r="N88" s="118" t="s">
        <v>199</v>
      </c>
      <c r="O88" s="118" t="s">
        <v>129</v>
      </c>
      <c r="P88" s="118" t="s">
        <v>277</v>
      </c>
      <c r="Q88" s="118" t="s">
        <v>296</v>
      </c>
      <c r="R88" s="1" t="s">
        <v>297</v>
      </c>
      <c r="S88" s="1" t="s">
        <v>298</v>
      </c>
      <c r="T88" s="1" t="s">
        <v>281</v>
      </c>
      <c r="U88" s="1" t="s">
        <v>299</v>
      </c>
      <c r="V88" s="1">
        <v>43835</v>
      </c>
      <c r="W88" s="1">
        <v>1000</v>
      </c>
      <c r="X88" s="1" t="s">
        <v>198</v>
      </c>
    </row>
    <row r="89" spans="1:24" ht="39.4" x14ac:dyDescent="0.35">
      <c r="A89" s="115">
        <v>43976</v>
      </c>
      <c r="B89" s="13" t="s">
        <v>300</v>
      </c>
      <c r="C89" s="1" t="s">
        <v>33</v>
      </c>
      <c r="D89" s="1" t="s">
        <v>301</v>
      </c>
      <c r="E89" s="1" t="s">
        <v>302</v>
      </c>
      <c r="F89" s="1" t="s">
        <v>1800</v>
      </c>
      <c r="G89" s="1" t="s">
        <v>1801</v>
      </c>
      <c r="J89" s="115">
        <v>43863</v>
      </c>
      <c r="K89" s="1" t="s">
        <v>303</v>
      </c>
      <c r="L89" s="116" t="str">
        <f t="shared" si="1"/>
        <v>http://www.chictr.org.cn/showproj.aspx?proj=48965</v>
      </c>
      <c r="M89" s="1" t="s">
        <v>304</v>
      </c>
      <c r="N89" s="118" t="s">
        <v>120</v>
      </c>
      <c r="O89" s="118" t="s">
        <v>305</v>
      </c>
      <c r="P89" s="118" t="s">
        <v>306</v>
      </c>
      <c r="Q89" s="118" t="s">
        <v>307</v>
      </c>
      <c r="T89" s="1" t="s">
        <v>281</v>
      </c>
      <c r="U89" s="1" t="s">
        <v>308</v>
      </c>
      <c r="V89" s="1">
        <v>43871</v>
      </c>
      <c r="W89" s="1" t="s">
        <v>309</v>
      </c>
      <c r="X89" s="1" t="s">
        <v>121</v>
      </c>
    </row>
    <row r="90" spans="1:24" ht="39.4" x14ac:dyDescent="0.35">
      <c r="A90" s="115">
        <v>43976</v>
      </c>
      <c r="B90" s="13" t="s">
        <v>310</v>
      </c>
      <c r="C90" s="1" t="s">
        <v>33</v>
      </c>
      <c r="D90" s="1" t="s">
        <v>311</v>
      </c>
      <c r="E90" s="1" t="s">
        <v>312</v>
      </c>
      <c r="F90" s="1" t="s">
        <v>1802</v>
      </c>
      <c r="G90" s="1" t="s">
        <v>1803</v>
      </c>
      <c r="J90" s="115">
        <v>44014</v>
      </c>
      <c r="K90" s="1" t="s">
        <v>313</v>
      </c>
      <c r="L90" s="116" t="str">
        <f t="shared" si="1"/>
        <v>http://www.chictr.org.cn/showproj.aspx?proj=49146</v>
      </c>
      <c r="M90" s="1" t="s">
        <v>304</v>
      </c>
      <c r="N90" s="118" t="s">
        <v>120</v>
      </c>
      <c r="O90" s="118" t="s">
        <v>314</v>
      </c>
      <c r="P90" s="118" t="s">
        <v>315</v>
      </c>
      <c r="Q90" s="118" t="s">
        <v>316</v>
      </c>
      <c r="R90" s="1">
        <v>1</v>
      </c>
      <c r="S90" s="1">
        <v>99</v>
      </c>
      <c r="T90" s="1" t="s">
        <v>136</v>
      </c>
      <c r="U90" s="1" t="s">
        <v>317</v>
      </c>
      <c r="V90" s="1">
        <v>43855</v>
      </c>
      <c r="W90" s="1" t="s">
        <v>318</v>
      </c>
      <c r="X90" s="1">
        <v>0</v>
      </c>
    </row>
    <row r="91" spans="1:24" ht="52.5" x14ac:dyDescent="0.35">
      <c r="A91" s="115">
        <v>43976</v>
      </c>
      <c r="B91" s="13" t="s">
        <v>319</v>
      </c>
      <c r="C91" s="1" t="s">
        <v>33</v>
      </c>
      <c r="D91" s="1" t="s">
        <v>320</v>
      </c>
      <c r="E91" s="1" t="s">
        <v>321</v>
      </c>
      <c r="F91" s="1" t="s">
        <v>1804</v>
      </c>
      <c r="G91" s="1" t="s">
        <v>1805</v>
      </c>
      <c r="J91" s="115">
        <v>44106</v>
      </c>
      <c r="K91" s="1" t="s">
        <v>322</v>
      </c>
      <c r="L91" s="116" t="str">
        <f t="shared" si="1"/>
        <v>http://www.chictr.org.cn/showproj.aspx?proj=49219</v>
      </c>
      <c r="M91" s="1" t="s">
        <v>304</v>
      </c>
      <c r="N91" s="118" t="s">
        <v>120</v>
      </c>
      <c r="O91" s="118" t="s">
        <v>323</v>
      </c>
      <c r="P91" s="118" t="s">
        <v>324</v>
      </c>
      <c r="Q91" s="118" t="s">
        <v>325</v>
      </c>
      <c r="R91" s="1">
        <v>1</v>
      </c>
      <c r="S91" s="1">
        <v>100</v>
      </c>
      <c r="T91" s="1" t="s">
        <v>281</v>
      </c>
      <c r="U91" s="1" t="s">
        <v>326</v>
      </c>
      <c r="V91" s="1">
        <v>43891</v>
      </c>
      <c r="W91" s="1" t="s">
        <v>327</v>
      </c>
      <c r="X91" s="1">
        <v>0</v>
      </c>
    </row>
    <row r="92" spans="1:24" ht="52.5" x14ac:dyDescent="0.35">
      <c r="A92" s="115">
        <v>43976</v>
      </c>
      <c r="B92" s="13" t="s">
        <v>328</v>
      </c>
      <c r="C92" s="1" t="s">
        <v>33</v>
      </c>
      <c r="D92" s="1" t="s">
        <v>329</v>
      </c>
      <c r="E92" s="1" t="s">
        <v>330</v>
      </c>
      <c r="F92" s="1" t="s">
        <v>1806</v>
      </c>
      <c r="G92" s="1" t="s">
        <v>1807</v>
      </c>
      <c r="J92" s="115">
        <v>43875</v>
      </c>
      <c r="K92" s="1" t="s">
        <v>331</v>
      </c>
      <c r="L92" s="116" t="str">
        <f t="shared" si="1"/>
        <v>http://www.chictr.org.cn/showproj.aspx?proj=49407</v>
      </c>
      <c r="M92" s="1" t="s">
        <v>304</v>
      </c>
      <c r="N92" s="118" t="s">
        <v>120</v>
      </c>
      <c r="O92" s="118" t="s">
        <v>323</v>
      </c>
      <c r="P92" s="118" t="s">
        <v>332</v>
      </c>
      <c r="Q92" s="118" t="s">
        <v>333</v>
      </c>
      <c r="R92" s="1">
        <v>1</v>
      </c>
      <c r="S92" s="1">
        <v>100</v>
      </c>
      <c r="T92" s="1" t="s">
        <v>136</v>
      </c>
      <c r="U92" s="1" t="s">
        <v>334</v>
      </c>
      <c r="V92" s="1">
        <v>43877</v>
      </c>
      <c r="W92" s="1" t="s">
        <v>335</v>
      </c>
      <c r="X92" s="1">
        <v>0</v>
      </c>
    </row>
    <row r="93" spans="1:24" ht="39.4" x14ac:dyDescent="0.35">
      <c r="A93" s="115">
        <v>43976</v>
      </c>
      <c r="B93" s="13" t="s">
        <v>336</v>
      </c>
      <c r="C93" s="1" t="s">
        <v>33</v>
      </c>
      <c r="D93" s="1" t="s">
        <v>337</v>
      </c>
      <c r="E93" s="1" t="s">
        <v>338</v>
      </c>
      <c r="F93" s="1" t="s">
        <v>1808</v>
      </c>
      <c r="G93" s="1" t="s">
        <v>1809</v>
      </c>
      <c r="J93" s="115">
        <v>43875</v>
      </c>
      <c r="K93" s="1" t="s">
        <v>339</v>
      </c>
      <c r="L93" s="116" t="str">
        <f t="shared" si="1"/>
        <v>http://www.chictr.org.cn/showproj.aspx?proj=49387</v>
      </c>
      <c r="M93" s="1" t="s">
        <v>304</v>
      </c>
      <c r="N93" s="118" t="s">
        <v>120</v>
      </c>
      <c r="O93" s="118" t="s">
        <v>314</v>
      </c>
      <c r="P93" s="118" t="s">
        <v>340</v>
      </c>
      <c r="Q93" s="118" t="s">
        <v>341</v>
      </c>
      <c r="R93" s="1">
        <v>0</v>
      </c>
      <c r="S93" s="1">
        <v>18</v>
      </c>
      <c r="T93" s="1" t="s">
        <v>136</v>
      </c>
      <c r="U93" s="1" t="s">
        <v>342</v>
      </c>
      <c r="V93" s="1">
        <v>43875</v>
      </c>
      <c r="W93" s="1" t="s">
        <v>343</v>
      </c>
      <c r="X93" s="1">
        <v>0</v>
      </c>
    </row>
    <row r="94" spans="1:24" ht="26.25" x14ac:dyDescent="0.35">
      <c r="A94" s="115">
        <v>43976</v>
      </c>
      <c r="B94" s="13" t="s">
        <v>344</v>
      </c>
      <c r="C94" s="1" t="s">
        <v>33</v>
      </c>
      <c r="D94" s="1" t="s">
        <v>345</v>
      </c>
      <c r="E94" s="1" t="s">
        <v>346</v>
      </c>
      <c r="F94" s="1" t="s">
        <v>1810</v>
      </c>
      <c r="G94" s="1" t="s">
        <v>1811</v>
      </c>
      <c r="J94" s="115">
        <v>43875</v>
      </c>
      <c r="K94" s="1" t="s">
        <v>347</v>
      </c>
      <c r="L94" s="116" t="str">
        <f t="shared" si="1"/>
        <v>http://www.chictr.org.cn/showproj.aspx?proj=49492</v>
      </c>
      <c r="M94" s="1" t="s">
        <v>304</v>
      </c>
      <c r="N94" s="118" t="s">
        <v>120</v>
      </c>
      <c r="O94" s="118" t="s">
        <v>348</v>
      </c>
      <c r="P94" s="118" t="s">
        <v>324</v>
      </c>
      <c r="Q94" s="118" t="s">
        <v>349</v>
      </c>
      <c r="R94" s="1">
        <v>1</v>
      </c>
      <c r="S94" s="1">
        <v>90</v>
      </c>
      <c r="U94" s="1" t="s">
        <v>350</v>
      </c>
      <c r="V94" s="1">
        <v>43862</v>
      </c>
      <c r="W94" s="1" t="s">
        <v>351</v>
      </c>
      <c r="X94" s="1" t="s">
        <v>121</v>
      </c>
    </row>
    <row r="95" spans="1:24" ht="65.650000000000006" x14ac:dyDescent="0.35">
      <c r="A95" s="115">
        <v>43976</v>
      </c>
      <c r="B95" s="13" t="s">
        <v>352</v>
      </c>
      <c r="C95" s="1" t="s">
        <v>33</v>
      </c>
      <c r="D95" s="1" t="s">
        <v>353</v>
      </c>
      <c r="E95" s="1" t="s">
        <v>354</v>
      </c>
      <c r="F95" s="1" t="s">
        <v>1812</v>
      </c>
      <c r="G95" s="1" t="s">
        <v>1813</v>
      </c>
      <c r="J95" s="115">
        <v>43875</v>
      </c>
      <c r="K95" s="1" t="s">
        <v>355</v>
      </c>
      <c r="L95" s="116" t="str">
        <f t="shared" si="1"/>
        <v>http://www.chictr.org.cn/showproj.aspx?proj=49306</v>
      </c>
      <c r="M95" s="1" t="s">
        <v>304</v>
      </c>
      <c r="N95" s="118" t="s">
        <v>120</v>
      </c>
      <c r="O95" s="118" t="s">
        <v>305</v>
      </c>
      <c r="P95" s="118" t="s">
        <v>340</v>
      </c>
      <c r="Q95" s="118" t="s">
        <v>356</v>
      </c>
      <c r="R95" s="1">
        <v>3</v>
      </c>
      <c r="S95" s="1">
        <v>85</v>
      </c>
      <c r="T95" s="1" t="s">
        <v>281</v>
      </c>
      <c r="U95" s="1" t="s">
        <v>357</v>
      </c>
      <c r="V95" s="1">
        <v>43875</v>
      </c>
      <c r="W95" s="1" t="s">
        <v>358</v>
      </c>
      <c r="X95" s="1" t="s">
        <v>121</v>
      </c>
    </row>
    <row r="96" spans="1:24" ht="39.4" x14ac:dyDescent="0.35">
      <c r="A96" s="115">
        <v>43976</v>
      </c>
      <c r="B96" s="13" t="s">
        <v>359</v>
      </c>
      <c r="C96" s="1" t="s">
        <v>33</v>
      </c>
      <c r="D96" s="1" t="s">
        <v>360</v>
      </c>
      <c r="E96" s="1" t="s">
        <v>361</v>
      </c>
      <c r="F96" s="1" t="s">
        <v>1814</v>
      </c>
      <c r="G96" s="1" t="s">
        <v>1815</v>
      </c>
      <c r="J96" s="115">
        <v>43875</v>
      </c>
      <c r="K96" s="1" t="s">
        <v>362</v>
      </c>
      <c r="L96" s="116" t="str">
        <f t="shared" si="1"/>
        <v>http://www.chictr.org.cn/showproj.aspx?proj=49502</v>
      </c>
      <c r="M96" s="1" t="s">
        <v>304</v>
      </c>
      <c r="N96" s="118" t="s">
        <v>120</v>
      </c>
      <c r="O96" s="118" t="s">
        <v>314</v>
      </c>
      <c r="P96" s="118" t="s">
        <v>315</v>
      </c>
      <c r="Q96" s="118" t="s">
        <v>363</v>
      </c>
      <c r="R96" s="1">
        <v>0</v>
      </c>
      <c r="S96" s="1">
        <v>100</v>
      </c>
      <c r="T96" s="1" t="s">
        <v>136</v>
      </c>
      <c r="U96" s="1" t="s">
        <v>364</v>
      </c>
      <c r="V96" s="1">
        <v>43868</v>
      </c>
      <c r="W96" s="1" t="s">
        <v>365</v>
      </c>
      <c r="X96" s="1">
        <v>0</v>
      </c>
    </row>
    <row r="97" spans="1:24" ht="39.4" x14ac:dyDescent="0.35">
      <c r="A97" s="115">
        <v>43976</v>
      </c>
      <c r="B97" s="13" t="s">
        <v>366</v>
      </c>
      <c r="C97" s="1" t="s">
        <v>33</v>
      </c>
      <c r="D97" s="1" t="s">
        <v>367</v>
      </c>
      <c r="E97" s="1" t="s">
        <v>368</v>
      </c>
      <c r="F97" s="1" t="s">
        <v>1816</v>
      </c>
      <c r="G97" s="1" t="s">
        <v>1660</v>
      </c>
      <c r="J97" s="115">
        <v>43876</v>
      </c>
      <c r="K97" s="1" t="s">
        <v>369</v>
      </c>
      <c r="L97" s="116" t="str">
        <f t="shared" si="1"/>
        <v>http://www.chictr.org.cn/showproj.aspx?proj=49520</v>
      </c>
      <c r="M97" s="1" t="s">
        <v>304</v>
      </c>
      <c r="N97" s="118" t="s">
        <v>120</v>
      </c>
      <c r="O97" s="118" t="s">
        <v>348</v>
      </c>
      <c r="P97" s="118" t="s">
        <v>324</v>
      </c>
      <c r="Q97" s="118" t="s">
        <v>370</v>
      </c>
      <c r="R97" s="1">
        <v>0</v>
      </c>
      <c r="S97" s="1">
        <v>90</v>
      </c>
      <c r="T97" s="1" t="s">
        <v>281</v>
      </c>
      <c r="U97" s="1" t="s">
        <v>371</v>
      </c>
      <c r="V97" s="1">
        <v>43876</v>
      </c>
      <c r="W97" s="1" t="s">
        <v>372</v>
      </c>
      <c r="X97" s="1" t="s">
        <v>373</v>
      </c>
    </row>
    <row r="98" spans="1:24" ht="39.4" x14ac:dyDescent="0.35">
      <c r="A98" s="115">
        <v>43976</v>
      </c>
      <c r="B98" s="13" t="s">
        <v>374</v>
      </c>
      <c r="C98" s="1" t="s">
        <v>33</v>
      </c>
      <c r="D98" s="1" t="s">
        <v>345</v>
      </c>
      <c r="E98" s="1" t="s">
        <v>375</v>
      </c>
      <c r="F98" s="1" t="s">
        <v>1817</v>
      </c>
      <c r="G98" s="1" t="s">
        <v>1818</v>
      </c>
      <c r="J98" s="115">
        <v>43877</v>
      </c>
      <c r="K98" s="1" t="s">
        <v>376</v>
      </c>
      <c r="L98" s="116" t="str">
        <f t="shared" si="1"/>
        <v>http://www.chictr.org.cn/showproj.aspx?proj=49587</v>
      </c>
      <c r="M98" s="1" t="s">
        <v>304</v>
      </c>
      <c r="N98" s="118" t="s">
        <v>120</v>
      </c>
      <c r="O98" s="118" t="s">
        <v>348</v>
      </c>
      <c r="P98" s="118" t="s">
        <v>324</v>
      </c>
      <c r="Q98" s="118" t="s">
        <v>377</v>
      </c>
      <c r="R98" s="1">
        <v>0</v>
      </c>
      <c r="S98" s="1">
        <v>100</v>
      </c>
      <c r="T98" s="1" t="s">
        <v>281</v>
      </c>
      <c r="U98" s="1" t="s">
        <v>378</v>
      </c>
      <c r="V98" s="1">
        <v>43877</v>
      </c>
      <c r="W98" s="1" t="s">
        <v>379</v>
      </c>
      <c r="X98" s="1">
        <v>0</v>
      </c>
    </row>
    <row r="99" spans="1:24" ht="39.4" x14ac:dyDescent="0.35">
      <c r="A99" s="115">
        <v>43976</v>
      </c>
      <c r="B99" s="13" t="s">
        <v>380</v>
      </c>
      <c r="C99" s="1" t="s">
        <v>33</v>
      </c>
      <c r="D99" s="1" t="s">
        <v>345</v>
      </c>
      <c r="E99" s="1" t="s">
        <v>381</v>
      </c>
      <c r="F99" s="1" t="s">
        <v>1819</v>
      </c>
      <c r="G99" s="1" t="s">
        <v>1820</v>
      </c>
      <c r="J99" s="115">
        <v>43878</v>
      </c>
      <c r="K99" s="1" t="s">
        <v>382</v>
      </c>
      <c r="L99" s="116" t="str">
        <f t="shared" si="1"/>
        <v>http://www.chictr.org.cn/showproj.aspx?proj=49630</v>
      </c>
      <c r="M99" s="1" t="s">
        <v>304</v>
      </c>
      <c r="N99" s="118" t="s">
        <v>120</v>
      </c>
      <c r="O99" s="118" t="s">
        <v>348</v>
      </c>
      <c r="P99" s="118" t="s">
        <v>324</v>
      </c>
      <c r="Q99" s="118" t="s">
        <v>383</v>
      </c>
      <c r="R99" s="1">
        <v>0</v>
      </c>
      <c r="S99" s="1">
        <v>79</v>
      </c>
      <c r="T99" s="1" t="s">
        <v>281</v>
      </c>
      <c r="U99" s="1" t="s">
        <v>384</v>
      </c>
      <c r="V99" s="1">
        <v>43878</v>
      </c>
      <c r="W99" s="1" t="s">
        <v>385</v>
      </c>
      <c r="X99" s="1" t="s">
        <v>373</v>
      </c>
    </row>
    <row r="100" spans="1:24" ht="26.25" x14ac:dyDescent="0.35">
      <c r="A100" s="115">
        <v>43976</v>
      </c>
      <c r="B100" s="13" t="s">
        <v>386</v>
      </c>
      <c r="C100" s="1" t="s">
        <v>33</v>
      </c>
      <c r="D100" s="1" t="s">
        <v>387</v>
      </c>
      <c r="E100" s="1" t="s">
        <v>388</v>
      </c>
      <c r="F100" s="1" t="s">
        <v>1821</v>
      </c>
      <c r="G100" s="1" t="s">
        <v>1660</v>
      </c>
      <c r="J100" s="115">
        <v>43878</v>
      </c>
      <c r="K100" s="1" t="s">
        <v>389</v>
      </c>
      <c r="L100" s="116" t="str">
        <f t="shared" si="1"/>
        <v>http://www.chictr.org.cn/showproj.aspx?proj=49636</v>
      </c>
      <c r="M100" s="1" t="s">
        <v>304</v>
      </c>
      <c r="N100" s="118" t="s">
        <v>120</v>
      </c>
      <c r="O100" s="118" t="s">
        <v>348</v>
      </c>
      <c r="P100" s="118" t="s">
        <v>332</v>
      </c>
      <c r="Q100" s="118" t="s">
        <v>390</v>
      </c>
      <c r="R100" s="1">
        <v>0</v>
      </c>
      <c r="S100" s="1">
        <v>1</v>
      </c>
      <c r="T100" s="1" t="s">
        <v>136</v>
      </c>
      <c r="U100" s="1" t="s">
        <v>391</v>
      </c>
      <c r="V100" s="1">
        <v>43855</v>
      </c>
      <c r="W100" s="1" t="s">
        <v>392</v>
      </c>
      <c r="X100" s="1" t="s">
        <v>121</v>
      </c>
    </row>
    <row r="101" spans="1:24" ht="26.25" x14ac:dyDescent="0.35">
      <c r="A101" s="115">
        <v>43976</v>
      </c>
      <c r="B101" s="13" t="s">
        <v>386</v>
      </c>
      <c r="C101" s="1" t="s">
        <v>33</v>
      </c>
      <c r="D101" s="1" t="s">
        <v>387</v>
      </c>
      <c r="E101" s="1" t="s">
        <v>388</v>
      </c>
      <c r="F101" s="1" t="s">
        <v>1821</v>
      </c>
      <c r="G101" s="1" t="s">
        <v>1660</v>
      </c>
      <c r="J101" s="115">
        <v>43878</v>
      </c>
      <c r="K101" s="1" t="s">
        <v>389</v>
      </c>
      <c r="L101" s="116" t="str">
        <f t="shared" si="1"/>
        <v>http://www.chictr.org.cn/showproj.aspx?proj=49636</v>
      </c>
      <c r="M101" s="1" t="s">
        <v>304</v>
      </c>
      <c r="N101" s="118" t="s">
        <v>120</v>
      </c>
      <c r="O101" s="118" t="s">
        <v>348</v>
      </c>
      <c r="P101" s="118" t="s">
        <v>332</v>
      </c>
      <c r="Q101" s="118" t="s">
        <v>390</v>
      </c>
      <c r="R101" s="1">
        <v>0</v>
      </c>
      <c r="S101" s="1">
        <v>1</v>
      </c>
      <c r="T101" s="1" t="s">
        <v>136</v>
      </c>
      <c r="U101" s="1" t="s">
        <v>391</v>
      </c>
      <c r="V101" s="1">
        <v>43855</v>
      </c>
      <c r="W101" s="1" t="s">
        <v>392</v>
      </c>
      <c r="X101" s="1" t="s">
        <v>121</v>
      </c>
    </row>
    <row r="102" spans="1:24" ht="39.4" x14ac:dyDescent="0.35">
      <c r="A102" s="115">
        <v>43976</v>
      </c>
      <c r="B102" s="13" t="s">
        <v>393</v>
      </c>
      <c r="C102" s="1" t="s">
        <v>33</v>
      </c>
      <c r="D102" s="1" t="s">
        <v>345</v>
      </c>
      <c r="E102" s="1" t="s">
        <v>394</v>
      </c>
      <c r="F102" s="1" t="s">
        <v>1822</v>
      </c>
      <c r="G102" s="1" t="s">
        <v>1823</v>
      </c>
      <c r="J102" s="115">
        <v>43882</v>
      </c>
      <c r="K102" s="1" t="s">
        <v>395</v>
      </c>
      <c r="L102" s="116" t="str">
        <f t="shared" si="1"/>
        <v>http://www.chictr.org.cn/showproj.aspx?proj=49816</v>
      </c>
      <c r="M102" s="1" t="s">
        <v>304</v>
      </c>
      <c r="N102" s="118" t="s">
        <v>120</v>
      </c>
      <c r="O102" s="118" t="s">
        <v>348</v>
      </c>
      <c r="P102" s="118" t="s">
        <v>324</v>
      </c>
      <c r="Q102" s="118" t="s">
        <v>396</v>
      </c>
      <c r="R102" s="1">
        <v>1</v>
      </c>
      <c r="S102" s="1">
        <v>90</v>
      </c>
      <c r="T102" s="1" t="s">
        <v>136</v>
      </c>
      <c r="U102" s="1" t="s">
        <v>397</v>
      </c>
      <c r="V102" s="1">
        <v>43871</v>
      </c>
      <c r="W102" s="1" t="s">
        <v>398</v>
      </c>
      <c r="X102" s="1">
        <v>0</v>
      </c>
    </row>
    <row r="103" spans="1:24" ht="52.5" x14ac:dyDescent="0.35">
      <c r="A103" s="115">
        <v>43976</v>
      </c>
      <c r="B103" s="13" t="s">
        <v>399</v>
      </c>
      <c r="C103" s="1" t="s">
        <v>33</v>
      </c>
      <c r="D103" s="1" t="s">
        <v>400</v>
      </c>
      <c r="E103" s="1" t="s">
        <v>401</v>
      </c>
      <c r="F103" s="1" t="s">
        <v>1824</v>
      </c>
      <c r="G103" s="1" t="s">
        <v>1825</v>
      </c>
      <c r="J103" s="115">
        <v>43885</v>
      </c>
      <c r="K103" s="1" t="s">
        <v>402</v>
      </c>
      <c r="L103" s="116" t="str">
        <f t="shared" si="1"/>
        <v>http://www.chictr.org.cn/showproj.aspx?proj=50005</v>
      </c>
      <c r="M103" s="1" t="s">
        <v>304</v>
      </c>
      <c r="N103" s="118" t="s">
        <v>120</v>
      </c>
      <c r="O103" s="118" t="s">
        <v>314</v>
      </c>
      <c r="P103" s="118" t="s">
        <v>340</v>
      </c>
      <c r="Q103" s="118" t="s">
        <v>403</v>
      </c>
      <c r="R103" s="1">
        <v>0</v>
      </c>
      <c r="S103" s="1">
        <v>90</v>
      </c>
      <c r="T103" s="1" t="s">
        <v>281</v>
      </c>
      <c r="U103" s="1" t="s">
        <v>404</v>
      </c>
      <c r="V103" s="1">
        <v>43885</v>
      </c>
      <c r="W103" s="1" t="s">
        <v>405</v>
      </c>
      <c r="X103" s="1">
        <v>0</v>
      </c>
    </row>
    <row r="104" spans="1:24" ht="52.5" x14ac:dyDescent="0.35">
      <c r="A104" s="115">
        <v>43976</v>
      </c>
      <c r="B104" s="13" t="s">
        <v>406</v>
      </c>
      <c r="C104" s="1" t="s">
        <v>33</v>
      </c>
      <c r="D104" s="1" t="s">
        <v>407</v>
      </c>
      <c r="E104" s="1" t="s">
        <v>408</v>
      </c>
      <c r="F104" s="1" t="s">
        <v>1826</v>
      </c>
      <c r="G104" s="1" t="s">
        <v>1827</v>
      </c>
      <c r="J104" s="115">
        <v>43885</v>
      </c>
      <c r="K104" s="1" t="s">
        <v>409</v>
      </c>
      <c r="L104" s="116" t="str">
        <f t="shared" si="1"/>
        <v>http://www.chictr.org.cn/showproj.aspx?proj=50031</v>
      </c>
      <c r="M104" s="1" t="s">
        <v>304</v>
      </c>
      <c r="N104" s="118" t="s">
        <v>120</v>
      </c>
      <c r="O104" s="118" t="s">
        <v>348</v>
      </c>
      <c r="P104" s="118" t="s">
        <v>324</v>
      </c>
      <c r="Q104" s="118" t="s">
        <v>410</v>
      </c>
      <c r="R104" s="1">
        <v>0</v>
      </c>
      <c r="S104" s="1">
        <v>100</v>
      </c>
      <c r="T104" s="1" t="s">
        <v>281</v>
      </c>
      <c r="U104" s="1" t="s">
        <v>411</v>
      </c>
      <c r="V104" s="1">
        <v>43886</v>
      </c>
      <c r="W104" s="1" t="s">
        <v>412</v>
      </c>
      <c r="X104" s="1" t="s">
        <v>121</v>
      </c>
    </row>
    <row r="105" spans="1:24" ht="52.5" x14ac:dyDescent="0.35">
      <c r="A105" s="115">
        <v>43976</v>
      </c>
      <c r="B105" s="13" t="s">
        <v>413</v>
      </c>
      <c r="C105" s="1" t="s">
        <v>33</v>
      </c>
      <c r="D105" s="1" t="s">
        <v>414</v>
      </c>
      <c r="E105" s="1" t="s">
        <v>415</v>
      </c>
      <c r="F105" s="1" t="s">
        <v>1828</v>
      </c>
      <c r="G105" s="1" t="s">
        <v>1829</v>
      </c>
      <c r="J105" s="115">
        <v>43889</v>
      </c>
      <c r="K105" s="1" t="s">
        <v>416</v>
      </c>
      <c r="L105" s="116" t="str">
        <f t="shared" si="1"/>
        <v>http://www.chictr.org.cn/showproj.aspx?proj=50248</v>
      </c>
      <c r="M105" s="1" t="s">
        <v>304</v>
      </c>
      <c r="N105" s="118" t="s">
        <v>120</v>
      </c>
      <c r="O105" s="118" t="s">
        <v>314</v>
      </c>
      <c r="P105" s="118" t="s">
        <v>417</v>
      </c>
      <c r="Q105" s="118" t="s">
        <v>418</v>
      </c>
      <c r="R105" s="1">
        <v>1</v>
      </c>
      <c r="S105" s="1">
        <v>15</v>
      </c>
      <c r="T105" s="1" t="s">
        <v>281</v>
      </c>
      <c r="U105" s="1" t="s">
        <v>419</v>
      </c>
      <c r="V105" s="1">
        <v>43889</v>
      </c>
      <c r="W105" s="1" t="s">
        <v>372</v>
      </c>
      <c r="X105" s="1">
        <v>0</v>
      </c>
    </row>
    <row r="106" spans="1:24" ht="39.4" x14ac:dyDescent="0.35">
      <c r="A106" s="115">
        <v>43976</v>
      </c>
      <c r="B106" s="13" t="s">
        <v>420</v>
      </c>
      <c r="C106" s="1" t="s">
        <v>33</v>
      </c>
      <c r="D106" s="1" t="s">
        <v>421</v>
      </c>
      <c r="E106" s="1" t="s">
        <v>422</v>
      </c>
      <c r="F106" s="1" t="s">
        <v>1830</v>
      </c>
      <c r="G106" s="1" t="s">
        <v>1831</v>
      </c>
      <c r="J106" s="115">
        <v>43889</v>
      </c>
      <c r="K106" s="1" t="s">
        <v>423</v>
      </c>
      <c r="L106" s="116" t="str">
        <f t="shared" si="1"/>
        <v>http://www.chictr.org.cn/showproj.aspx?proj=50231</v>
      </c>
      <c r="M106" s="1" t="s">
        <v>304</v>
      </c>
      <c r="N106" s="118" t="s">
        <v>120</v>
      </c>
      <c r="O106" s="118" t="s">
        <v>314</v>
      </c>
      <c r="P106" s="118" t="s">
        <v>340</v>
      </c>
      <c r="Q106" s="118" t="s">
        <v>418</v>
      </c>
      <c r="T106" s="1" t="s">
        <v>281</v>
      </c>
      <c r="U106" s="1" t="s">
        <v>424</v>
      </c>
      <c r="V106" s="1">
        <v>43889</v>
      </c>
      <c r="W106" s="1" t="s">
        <v>425</v>
      </c>
      <c r="X106" s="1">
        <v>0</v>
      </c>
    </row>
    <row r="107" spans="1:24" ht="39.4" x14ac:dyDescent="0.35">
      <c r="A107" s="115">
        <v>43976</v>
      </c>
      <c r="B107" s="13" t="s">
        <v>426</v>
      </c>
      <c r="C107" s="1" t="s">
        <v>33</v>
      </c>
      <c r="D107" s="1" t="s">
        <v>407</v>
      </c>
      <c r="F107" s="1" t="s">
        <v>1832</v>
      </c>
      <c r="G107" s="1" t="s">
        <v>1833</v>
      </c>
      <c r="J107" s="115">
        <v>43889</v>
      </c>
      <c r="K107" s="1" t="s">
        <v>427</v>
      </c>
      <c r="L107" s="116" t="str">
        <f t="shared" si="1"/>
        <v>http://www.chictr.org.cn/showproj.aspx?proj=50271</v>
      </c>
      <c r="M107" s="1" t="s">
        <v>304</v>
      </c>
      <c r="N107" s="118" t="s">
        <v>120</v>
      </c>
      <c r="O107" s="118" t="s">
        <v>428</v>
      </c>
      <c r="P107" s="118" t="s">
        <v>324</v>
      </c>
      <c r="Q107" s="118" t="s">
        <v>429</v>
      </c>
      <c r="R107" s="1">
        <v>0</v>
      </c>
      <c r="S107" s="1">
        <v>120</v>
      </c>
      <c r="T107" s="1" t="s">
        <v>136</v>
      </c>
      <c r="U107" s="1" t="s">
        <v>430</v>
      </c>
      <c r="V107" s="1">
        <v>43862</v>
      </c>
      <c r="W107" s="1" t="s">
        <v>431</v>
      </c>
      <c r="X107" s="1" t="s">
        <v>121</v>
      </c>
    </row>
    <row r="108" spans="1:24" ht="26.25" x14ac:dyDescent="0.35">
      <c r="A108" s="115">
        <v>43976</v>
      </c>
      <c r="B108" s="13" t="s">
        <v>432</v>
      </c>
      <c r="C108" s="1" t="s">
        <v>33</v>
      </c>
      <c r="D108" s="1" t="s">
        <v>433</v>
      </c>
      <c r="E108" s="1" t="s">
        <v>330</v>
      </c>
      <c r="F108" s="1" t="s">
        <v>1834</v>
      </c>
      <c r="G108" s="1" t="s">
        <v>1660</v>
      </c>
      <c r="J108" s="115">
        <v>43889</v>
      </c>
      <c r="K108" s="1" t="s">
        <v>434</v>
      </c>
      <c r="L108" s="116" t="str">
        <f t="shared" si="1"/>
        <v>http://www.chictr.org.cn/showproj.aspx?proj=49491</v>
      </c>
      <c r="M108" s="1" t="s">
        <v>304</v>
      </c>
      <c r="N108" s="118" t="s">
        <v>120</v>
      </c>
      <c r="O108" s="118" t="s">
        <v>323</v>
      </c>
      <c r="P108" s="118" t="s">
        <v>332</v>
      </c>
      <c r="Q108" s="118" t="s">
        <v>363</v>
      </c>
      <c r="R108" s="1">
        <v>0</v>
      </c>
      <c r="S108" s="1">
        <v>100</v>
      </c>
      <c r="T108" s="1" t="s">
        <v>136</v>
      </c>
      <c r="U108" s="1" t="s">
        <v>435</v>
      </c>
      <c r="V108" s="1">
        <v>43880</v>
      </c>
      <c r="W108" s="1" t="s">
        <v>436</v>
      </c>
      <c r="X108" s="1">
        <v>0</v>
      </c>
    </row>
    <row r="109" spans="1:24" ht="39.4" x14ac:dyDescent="0.35">
      <c r="A109" s="115">
        <v>43976</v>
      </c>
      <c r="B109" s="13" t="s">
        <v>437</v>
      </c>
      <c r="C109" s="1" t="s">
        <v>33</v>
      </c>
      <c r="D109" s="1" t="s">
        <v>438</v>
      </c>
      <c r="E109" s="1" t="s">
        <v>439</v>
      </c>
      <c r="F109" s="1" t="s">
        <v>1835</v>
      </c>
      <c r="G109" s="1" t="s">
        <v>1836</v>
      </c>
      <c r="J109" s="115">
        <v>43890</v>
      </c>
      <c r="K109" s="1" t="s">
        <v>440</v>
      </c>
      <c r="L109" s="116" t="str">
        <f t="shared" si="1"/>
        <v>http://www.chictr.org.cn/showproj.aspx?proj=49984</v>
      </c>
      <c r="M109" s="1" t="s">
        <v>304</v>
      </c>
      <c r="N109" s="118" t="s">
        <v>120</v>
      </c>
      <c r="O109" s="118" t="s">
        <v>348</v>
      </c>
      <c r="P109" s="118" t="s">
        <v>324</v>
      </c>
      <c r="Q109" s="118" t="s">
        <v>441</v>
      </c>
      <c r="R109" s="1">
        <v>0</v>
      </c>
      <c r="S109" s="1">
        <v>18</v>
      </c>
      <c r="T109" s="1" t="s">
        <v>136</v>
      </c>
      <c r="U109" s="1" t="s">
        <v>442</v>
      </c>
      <c r="V109" s="1">
        <v>43884</v>
      </c>
      <c r="W109" s="1" t="s">
        <v>443</v>
      </c>
      <c r="X109" s="1" t="s">
        <v>121</v>
      </c>
    </row>
    <row r="110" spans="1:24" ht="26.25" x14ac:dyDescent="0.35">
      <c r="A110" s="115">
        <v>43976</v>
      </c>
      <c r="B110" s="13" t="s">
        <v>444</v>
      </c>
      <c r="C110" s="1" t="s">
        <v>33</v>
      </c>
      <c r="D110" s="1" t="s">
        <v>445</v>
      </c>
      <c r="E110" s="1" t="s">
        <v>446</v>
      </c>
      <c r="F110" s="1" t="s">
        <v>1837</v>
      </c>
      <c r="G110" s="1" t="s">
        <v>1838</v>
      </c>
      <c r="J110" s="115">
        <v>43879</v>
      </c>
      <c r="K110" s="1" t="s">
        <v>447</v>
      </c>
      <c r="L110" s="116" t="str">
        <f t="shared" si="1"/>
        <v>http://www.chictr.org.cn/showproj.aspx?proj=50323</v>
      </c>
      <c r="M110" s="1" t="s">
        <v>304</v>
      </c>
      <c r="N110" s="118" t="s">
        <v>120</v>
      </c>
      <c r="O110" s="118" t="s">
        <v>314</v>
      </c>
      <c r="P110" s="118" t="s">
        <v>324</v>
      </c>
      <c r="Q110" s="118" t="s">
        <v>448</v>
      </c>
      <c r="R110" s="1">
        <v>0</v>
      </c>
      <c r="S110" s="1">
        <v>0</v>
      </c>
      <c r="T110" s="1" t="s">
        <v>281</v>
      </c>
      <c r="U110" s="1" t="s">
        <v>449</v>
      </c>
      <c r="V110" s="1">
        <v>43891</v>
      </c>
      <c r="W110" s="1" t="s">
        <v>379</v>
      </c>
      <c r="X110" s="1">
        <v>0</v>
      </c>
    </row>
    <row r="111" spans="1:24" ht="26.25" x14ac:dyDescent="0.35">
      <c r="A111" s="115">
        <v>43976</v>
      </c>
      <c r="B111" s="13" t="s">
        <v>444</v>
      </c>
      <c r="C111" s="1" t="s">
        <v>33</v>
      </c>
      <c r="D111" s="1" t="s">
        <v>445</v>
      </c>
      <c r="E111" s="1" t="s">
        <v>446</v>
      </c>
      <c r="F111" s="1" t="s">
        <v>1837</v>
      </c>
      <c r="G111" s="1" t="s">
        <v>1838</v>
      </c>
      <c r="J111" s="115">
        <v>43879</v>
      </c>
      <c r="K111" s="1" t="s">
        <v>447</v>
      </c>
      <c r="L111" s="116" t="str">
        <f t="shared" si="1"/>
        <v>http://www.chictr.org.cn/showproj.aspx?proj=50323</v>
      </c>
      <c r="M111" s="1" t="s">
        <v>304</v>
      </c>
      <c r="N111" s="118" t="s">
        <v>120</v>
      </c>
      <c r="O111" s="118" t="s">
        <v>314</v>
      </c>
      <c r="P111" s="118" t="s">
        <v>324</v>
      </c>
      <c r="Q111" s="118" t="s">
        <v>448</v>
      </c>
      <c r="R111" s="1">
        <v>0</v>
      </c>
      <c r="S111" s="1">
        <v>0</v>
      </c>
      <c r="T111" s="1" t="s">
        <v>281</v>
      </c>
      <c r="U111" s="1" t="s">
        <v>449</v>
      </c>
      <c r="V111" s="1">
        <v>43891</v>
      </c>
      <c r="W111" s="1" t="s">
        <v>379</v>
      </c>
      <c r="X111" s="1">
        <v>0</v>
      </c>
    </row>
    <row r="112" spans="1:24" ht="52.5" x14ac:dyDescent="0.35">
      <c r="A112" s="115">
        <v>43976</v>
      </c>
      <c r="B112" s="13" t="s">
        <v>450</v>
      </c>
      <c r="C112" s="1" t="s">
        <v>33</v>
      </c>
      <c r="D112" s="1" t="s">
        <v>451</v>
      </c>
      <c r="E112" s="1" t="s">
        <v>452</v>
      </c>
      <c r="F112" s="1" t="s">
        <v>1839</v>
      </c>
      <c r="G112" s="1" t="s">
        <v>1840</v>
      </c>
      <c r="J112" s="115">
        <v>44015</v>
      </c>
      <c r="K112" s="1" t="s">
        <v>453</v>
      </c>
      <c r="L112" s="116" t="str">
        <f t="shared" si="1"/>
        <v>http://www.chictr.org.cn/showproj.aspx?proj=50678</v>
      </c>
      <c r="M112" s="1" t="s">
        <v>304</v>
      </c>
      <c r="N112" s="118" t="s">
        <v>120</v>
      </c>
      <c r="O112" s="118" t="s">
        <v>428</v>
      </c>
      <c r="P112" s="118" t="s">
        <v>324</v>
      </c>
      <c r="Q112" s="118" t="s">
        <v>454</v>
      </c>
      <c r="R112" s="1">
        <v>1</v>
      </c>
      <c r="S112" s="1">
        <v>80</v>
      </c>
      <c r="U112" s="1" t="s">
        <v>455</v>
      </c>
      <c r="V112" s="1">
        <v>43897</v>
      </c>
      <c r="W112" s="1" t="s">
        <v>456</v>
      </c>
      <c r="X112" s="1" t="s">
        <v>373</v>
      </c>
    </row>
    <row r="113" spans="1:24" ht="26.25" x14ac:dyDescent="0.35">
      <c r="A113" s="115">
        <v>43976</v>
      </c>
      <c r="B113" s="13" t="s">
        <v>457</v>
      </c>
      <c r="C113" s="1" t="s">
        <v>33</v>
      </c>
      <c r="D113" s="1" t="s">
        <v>458</v>
      </c>
      <c r="E113" s="1" t="s">
        <v>459</v>
      </c>
      <c r="F113" s="1" t="s">
        <v>1841</v>
      </c>
      <c r="G113" s="1" t="s">
        <v>1842</v>
      </c>
      <c r="J113" s="115">
        <v>44015</v>
      </c>
      <c r="K113" s="1" t="s">
        <v>460</v>
      </c>
      <c r="L113" s="116" t="str">
        <f t="shared" si="1"/>
        <v>http://www.chictr.org.cn/showproj.aspx?proj=50653</v>
      </c>
      <c r="M113" s="1" t="s">
        <v>304</v>
      </c>
      <c r="N113" s="118" t="s">
        <v>120</v>
      </c>
      <c r="O113" s="118" t="s">
        <v>348</v>
      </c>
      <c r="P113" s="118" t="s">
        <v>324</v>
      </c>
      <c r="Q113" s="118" t="s">
        <v>461</v>
      </c>
      <c r="R113" s="1">
        <v>0</v>
      </c>
      <c r="S113" s="1">
        <v>18</v>
      </c>
      <c r="T113" s="1" t="s">
        <v>136</v>
      </c>
      <c r="U113" s="1" t="s">
        <v>462</v>
      </c>
      <c r="V113" s="1">
        <v>43905</v>
      </c>
      <c r="W113" s="1" t="s">
        <v>463</v>
      </c>
      <c r="X113" s="1" t="s">
        <v>121</v>
      </c>
    </row>
    <row r="114" spans="1:24" ht="26.25" x14ac:dyDescent="0.35">
      <c r="A114" s="115">
        <v>43976</v>
      </c>
      <c r="B114" s="13" t="s">
        <v>457</v>
      </c>
      <c r="C114" s="1" t="s">
        <v>33</v>
      </c>
      <c r="D114" s="1" t="s">
        <v>458</v>
      </c>
      <c r="E114" s="1" t="s">
        <v>459</v>
      </c>
      <c r="F114" s="1" t="s">
        <v>1841</v>
      </c>
      <c r="G114" s="1" t="s">
        <v>1842</v>
      </c>
      <c r="J114" s="115">
        <v>44015</v>
      </c>
      <c r="K114" s="1" t="s">
        <v>460</v>
      </c>
      <c r="L114" s="116" t="str">
        <f t="shared" si="1"/>
        <v>http://www.chictr.org.cn/showproj.aspx?proj=50653</v>
      </c>
      <c r="M114" s="1" t="s">
        <v>304</v>
      </c>
      <c r="N114" s="118" t="s">
        <v>120</v>
      </c>
      <c r="O114" s="118" t="s">
        <v>348</v>
      </c>
      <c r="P114" s="118" t="s">
        <v>324</v>
      </c>
      <c r="Q114" s="118" t="s">
        <v>461</v>
      </c>
      <c r="R114" s="1">
        <v>0</v>
      </c>
      <c r="S114" s="1">
        <v>18</v>
      </c>
      <c r="T114" s="1" t="s">
        <v>136</v>
      </c>
      <c r="U114" s="1" t="s">
        <v>462</v>
      </c>
      <c r="V114" s="1">
        <v>43905</v>
      </c>
      <c r="W114" s="1" t="s">
        <v>463</v>
      </c>
      <c r="X114" s="1" t="s">
        <v>121</v>
      </c>
    </row>
    <row r="115" spans="1:24" ht="26.25" x14ac:dyDescent="0.35">
      <c r="A115" s="115">
        <v>43976</v>
      </c>
      <c r="B115" s="13" t="s">
        <v>464</v>
      </c>
      <c r="C115" s="1" t="s">
        <v>33</v>
      </c>
      <c r="D115" s="1" t="s">
        <v>465</v>
      </c>
      <c r="E115" s="1" t="s">
        <v>466</v>
      </c>
      <c r="F115" s="1" t="s">
        <v>1843</v>
      </c>
      <c r="G115" s="1" t="s">
        <v>1844</v>
      </c>
      <c r="J115" s="115">
        <v>44077</v>
      </c>
      <c r="K115" s="1" t="s">
        <v>467</v>
      </c>
      <c r="L115" s="116" t="str">
        <f t="shared" si="1"/>
        <v>http://www.chictr.org.cn/showproj.aspx?proj=50730</v>
      </c>
      <c r="M115" s="1" t="s">
        <v>304</v>
      </c>
      <c r="N115" s="118" t="s">
        <v>120</v>
      </c>
      <c r="O115" s="118" t="s">
        <v>348</v>
      </c>
      <c r="P115" s="118" t="s">
        <v>324</v>
      </c>
      <c r="Q115" s="118" t="s">
        <v>468</v>
      </c>
      <c r="R115" s="1">
        <v>0</v>
      </c>
      <c r="S115" s="1">
        <v>18</v>
      </c>
      <c r="T115" s="1" t="s">
        <v>136</v>
      </c>
      <c r="U115" s="1" t="s">
        <v>469</v>
      </c>
      <c r="V115" s="1">
        <v>43858</v>
      </c>
      <c r="W115" s="1" t="s">
        <v>470</v>
      </c>
      <c r="X115" s="1" t="s">
        <v>121</v>
      </c>
    </row>
    <row r="116" spans="1:24" ht="65.650000000000006" x14ac:dyDescent="0.35">
      <c r="A116" s="115">
        <v>43976</v>
      </c>
      <c r="B116" s="13" t="s">
        <v>471</v>
      </c>
      <c r="C116" s="1" t="s">
        <v>33</v>
      </c>
      <c r="D116" s="1" t="s">
        <v>472</v>
      </c>
      <c r="E116" s="1" t="s">
        <v>473</v>
      </c>
      <c r="F116" s="1" t="s">
        <v>1845</v>
      </c>
      <c r="G116" s="1" t="s">
        <v>1846</v>
      </c>
      <c r="J116" s="115">
        <v>44077</v>
      </c>
      <c r="K116" s="1" t="s">
        <v>474</v>
      </c>
      <c r="L116" s="116" t="str">
        <f t="shared" si="1"/>
        <v>http://www.chictr.org.cn/showproj.aspx?proj=50763</v>
      </c>
      <c r="M116" s="1" t="s">
        <v>304</v>
      </c>
      <c r="N116" s="118" t="s">
        <v>120</v>
      </c>
      <c r="O116" s="118" t="s">
        <v>314</v>
      </c>
      <c r="P116" s="118" t="s">
        <v>315</v>
      </c>
      <c r="Q116" s="118" t="s">
        <v>475</v>
      </c>
      <c r="R116" s="1">
        <v>2</v>
      </c>
      <c r="S116" s="1">
        <v>65</v>
      </c>
      <c r="T116" s="1" t="s">
        <v>281</v>
      </c>
      <c r="U116" s="1" t="s">
        <v>476</v>
      </c>
      <c r="V116" s="1">
        <v>43906</v>
      </c>
      <c r="W116" s="1" t="s">
        <v>477</v>
      </c>
      <c r="X116" s="1">
        <v>0</v>
      </c>
    </row>
    <row r="117" spans="1:24" ht="26.25" x14ac:dyDescent="0.35">
      <c r="A117" s="115">
        <v>43976</v>
      </c>
      <c r="B117" s="13" t="s">
        <v>478</v>
      </c>
      <c r="C117" s="1" t="s">
        <v>33</v>
      </c>
      <c r="D117" s="1" t="s">
        <v>479</v>
      </c>
      <c r="E117" s="1" t="s">
        <v>480</v>
      </c>
      <c r="F117" s="1" t="s">
        <v>1847</v>
      </c>
      <c r="G117" s="1" t="s">
        <v>1848</v>
      </c>
      <c r="J117" s="115">
        <v>44077</v>
      </c>
      <c r="K117" s="1" t="s">
        <v>481</v>
      </c>
      <c r="L117" s="116" t="str">
        <f t="shared" si="1"/>
        <v>http://www.chictr.org.cn/showproj.aspx?proj=50572</v>
      </c>
      <c r="M117" s="1" t="s">
        <v>304</v>
      </c>
      <c r="N117" s="118" t="s">
        <v>120</v>
      </c>
      <c r="O117" s="118" t="s">
        <v>482</v>
      </c>
      <c r="P117" s="118" t="s">
        <v>332</v>
      </c>
      <c r="Q117" s="118" t="s">
        <v>483</v>
      </c>
      <c r="R117" s="1">
        <v>0</v>
      </c>
      <c r="S117" s="1">
        <v>18</v>
      </c>
      <c r="T117" s="1" t="s">
        <v>281</v>
      </c>
      <c r="U117" s="1" t="s">
        <v>484</v>
      </c>
      <c r="V117" s="1">
        <v>43862</v>
      </c>
      <c r="W117" s="1" t="s">
        <v>485</v>
      </c>
      <c r="X117" s="1">
        <v>0</v>
      </c>
    </row>
    <row r="118" spans="1:24" ht="26.25" x14ac:dyDescent="0.35">
      <c r="A118" s="115">
        <v>43976</v>
      </c>
      <c r="B118" s="13" t="s">
        <v>486</v>
      </c>
      <c r="C118" s="1" t="s">
        <v>33</v>
      </c>
      <c r="D118" s="1" t="s">
        <v>329</v>
      </c>
      <c r="E118" s="1" t="s">
        <v>487</v>
      </c>
      <c r="F118" s="1" t="s">
        <v>1849</v>
      </c>
      <c r="G118" s="1" t="s">
        <v>1850</v>
      </c>
      <c r="J118" s="115">
        <v>44138</v>
      </c>
      <c r="K118" s="1" t="s">
        <v>488</v>
      </c>
      <c r="L118" s="116" t="str">
        <f t="shared" si="1"/>
        <v>http://www.chictr.org.cn/showproj.aspx?proj=50001</v>
      </c>
      <c r="M118" s="1" t="s">
        <v>304</v>
      </c>
      <c r="N118" s="118" t="s">
        <v>120</v>
      </c>
      <c r="O118" s="118" t="s">
        <v>323</v>
      </c>
      <c r="P118" s="118" t="s">
        <v>324</v>
      </c>
      <c r="Q118" s="118" t="s">
        <v>489</v>
      </c>
      <c r="R118" s="1">
        <v>1</v>
      </c>
      <c r="S118" s="1">
        <v>100</v>
      </c>
      <c r="T118" s="1" t="s">
        <v>136</v>
      </c>
      <c r="U118" s="1" t="s">
        <v>490</v>
      </c>
      <c r="V118" s="1">
        <v>43870</v>
      </c>
      <c r="W118" s="1" t="s">
        <v>491</v>
      </c>
      <c r="X118" s="1">
        <v>0</v>
      </c>
    </row>
    <row r="119" spans="1:24" ht="52.5" x14ac:dyDescent="0.35">
      <c r="A119" s="115">
        <v>43976</v>
      </c>
      <c r="B119" s="13" t="s">
        <v>492</v>
      </c>
      <c r="C119" s="1" t="s">
        <v>33</v>
      </c>
      <c r="D119" s="1" t="s">
        <v>345</v>
      </c>
      <c r="E119" s="1" t="s">
        <v>493</v>
      </c>
      <c r="F119" s="1" t="s">
        <v>1851</v>
      </c>
      <c r="G119" s="1" t="s">
        <v>1852</v>
      </c>
      <c r="J119" s="115">
        <v>43903</v>
      </c>
      <c r="K119" s="1" t="s">
        <v>494</v>
      </c>
      <c r="L119" s="116" t="str">
        <f t="shared" si="1"/>
        <v>http://www.chictr.org.cn/showproj.aspx?proj=50950</v>
      </c>
      <c r="M119" s="1" t="s">
        <v>304</v>
      </c>
      <c r="N119" s="118" t="s">
        <v>120</v>
      </c>
      <c r="O119" s="118" t="s">
        <v>428</v>
      </c>
      <c r="P119" s="118" t="s">
        <v>417</v>
      </c>
      <c r="Q119" s="118" t="s">
        <v>495</v>
      </c>
      <c r="R119" s="1">
        <v>1</v>
      </c>
      <c r="S119" s="1">
        <v>99</v>
      </c>
      <c r="T119" s="1" t="s">
        <v>281</v>
      </c>
      <c r="U119" s="1" t="s">
        <v>496</v>
      </c>
      <c r="V119" s="1">
        <v>43800</v>
      </c>
      <c r="W119" s="1" t="s">
        <v>497</v>
      </c>
      <c r="X119" s="1" t="s">
        <v>373</v>
      </c>
    </row>
    <row r="120" spans="1:24" ht="39.4" x14ac:dyDescent="0.35">
      <c r="A120" s="115">
        <v>43976</v>
      </c>
      <c r="B120" s="13" t="s">
        <v>498</v>
      </c>
      <c r="C120" s="1" t="s">
        <v>33</v>
      </c>
      <c r="E120" s="1" t="s">
        <v>499</v>
      </c>
      <c r="F120" s="1" t="s">
        <v>1851</v>
      </c>
      <c r="G120" s="1" t="s">
        <v>1852</v>
      </c>
      <c r="J120" s="115">
        <v>43903</v>
      </c>
      <c r="K120" s="1" t="s">
        <v>500</v>
      </c>
      <c r="L120" s="116" t="str">
        <f t="shared" si="1"/>
        <v>http://www.chictr.org.cn/showproj.aspx?proj=50964</v>
      </c>
      <c r="M120" s="1" t="s">
        <v>304</v>
      </c>
      <c r="N120" s="118" t="s">
        <v>120</v>
      </c>
      <c r="O120" s="118" t="s">
        <v>428</v>
      </c>
      <c r="P120" s="118" t="s">
        <v>324</v>
      </c>
      <c r="Q120" s="118" t="s">
        <v>495</v>
      </c>
      <c r="R120" s="1">
        <v>1</v>
      </c>
      <c r="S120" s="1">
        <v>99</v>
      </c>
      <c r="T120" s="1" t="s">
        <v>281</v>
      </c>
      <c r="U120" s="1" t="s">
        <v>501</v>
      </c>
      <c r="V120" s="1">
        <v>43800</v>
      </c>
      <c r="X120" s="1" t="s">
        <v>373</v>
      </c>
    </row>
    <row r="121" spans="1:24" ht="39.4" x14ac:dyDescent="0.35">
      <c r="A121" s="115">
        <v>43976</v>
      </c>
      <c r="B121" s="13" t="s">
        <v>502</v>
      </c>
      <c r="C121" s="1" t="s">
        <v>33</v>
      </c>
      <c r="D121" s="1" t="s">
        <v>503</v>
      </c>
      <c r="E121" s="1" t="s">
        <v>504</v>
      </c>
      <c r="F121" s="1" t="s">
        <v>1853</v>
      </c>
      <c r="G121" s="1" t="s">
        <v>1854</v>
      </c>
      <c r="J121" s="115">
        <v>43904</v>
      </c>
      <c r="K121" s="1" t="s">
        <v>505</v>
      </c>
      <c r="L121" s="116" t="str">
        <f t="shared" si="1"/>
        <v>http://www.chictr.org.cn/showproj.aspx?proj=50961</v>
      </c>
      <c r="M121" s="1" t="s">
        <v>304</v>
      </c>
      <c r="N121" s="118" t="s">
        <v>120</v>
      </c>
      <c r="O121" s="118" t="s">
        <v>323</v>
      </c>
      <c r="P121" s="118" t="s">
        <v>324</v>
      </c>
      <c r="Q121" s="118" t="s">
        <v>506</v>
      </c>
      <c r="R121" s="1">
        <v>0</v>
      </c>
      <c r="S121" s="1">
        <v>100</v>
      </c>
      <c r="T121" s="1" t="s">
        <v>281</v>
      </c>
      <c r="U121" s="1" t="s">
        <v>507</v>
      </c>
      <c r="V121" s="1">
        <v>43891</v>
      </c>
      <c r="W121" s="1" t="s">
        <v>508</v>
      </c>
      <c r="X121" s="1">
        <v>0</v>
      </c>
    </row>
    <row r="122" spans="1:24" ht="26.25" x14ac:dyDescent="0.35">
      <c r="A122" s="115">
        <v>43976</v>
      </c>
      <c r="B122" s="13" t="s">
        <v>509</v>
      </c>
      <c r="C122" s="1" t="s">
        <v>33</v>
      </c>
      <c r="D122" s="1" t="s">
        <v>510</v>
      </c>
      <c r="E122" s="1" t="s">
        <v>511</v>
      </c>
      <c r="F122" s="1" t="s">
        <v>1855</v>
      </c>
      <c r="G122" s="1" t="s">
        <v>1856</v>
      </c>
      <c r="J122" s="115">
        <v>43904</v>
      </c>
      <c r="K122" s="1" t="s">
        <v>512</v>
      </c>
      <c r="L122" s="116" t="str">
        <f t="shared" si="1"/>
        <v>http://www.chictr.org.cn/showproj.aspx?proj=50976</v>
      </c>
      <c r="M122" s="1" t="s">
        <v>304</v>
      </c>
      <c r="N122" s="118" t="s">
        <v>120</v>
      </c>
      <c r="O122" s="118" t="s">
        <v>348</v>
      </c>
      <c r="P122" s="118" t="s">
        <v>306</v>
      </c>
      <c r="Q122" s="118" t="s">
        <v>513</v>
      </c>
      <c r="R122" s="1">
        <v>2</v>
      </c>
      <c r="S122" s="1">
        <v>89</v>
      </c>
      <c r="T122" s="1" t="s">
        <v>136</v>
      </c>
      <c r="U122" s="1" t="s">
        <v>514</v>
      </c>
      <c r="V122" s="1">
        <v>43862</v>
      </c>
      <c r="W122" s="1" t="s">
        <v>398</v>
      </c>
      <c r="X122" s="1" t="s">
        <v>121</v>
      </c>
    </row>
    <row r="123" spans="1:24" ht="52.5" x14ac:dyDescent="0.35">
      <c r="A123" s="115">
        <v>43976</v>
      </c>
      <c r="B123" s="13" t="s">
        <v>515</v>
      </c>
      <c r="C123" s="1" t="s">
        <v>33</v>
      </c>
      <c r="D123" s="1" t="s">
        <v>516</v>
      </c>
      <c r="F123" s="1" t="s">
        <v>1857</v>
      </c>
      <c r="G123" s="1" t="s">
        <v>1694</v>
      </c>
      <c r="J123" s="115">
        <v>43905</v>
      </c>
      <c r="K123" s="1" t="s">
        <v>517</v>
      </c>
      <c r="L123" s="116" t="str">
        <f t="shared" si="1"/>
        <v>http://www.chictr.org.cn/showproj.aspx?proj=50997</v>
      </c>
      <c r="M123" s="1" t="s">
        <v>304</v>
      </c>
      <c r="N123" s="118" t="s">
        <v>120</v>
      </c>
      <c r="O123" s="118" t="s">
        <v>323</v>
      </c>
      <c r="P123" s="118" t="s">
        <v>324</v>
      </c>
      <c r="Q123" s="118" t="s">
        <v>518</v>
      </c>
      <c r="R123" s="1">
        <v>0</v>
      </c>
      <c r="S123" s="1">
        <v>86</v>
      </c>
      <c r="T123" s="1" t="s">
        <v>281</v>
      </c>
      <c r="U123" s="1" t="s">
        <v>519</v>
      </c>
      <c r="V123" s="1">
        <v>43862</v>
      </c>
      <c r="W123" s="1" t="s">
        <v>520</v>
      </c>
      <c r="X123" s="1">
        <v>0</v>
      </c>
    </row>
    <row r="124" spans="1:24" ht="26.25" x14ac:dyDescent="0.35">
      <c r="A124" s="115">
        <v>43976</v>
      </c>
      <c r="B124" s="13" t="s">
        <v>521</v>
      </c>
      <c r="C124" s="1" t="s">
        <v>33</v>
      </c>
      <c r="D124" s="1" t="s">
        <v>522</v>
      </c>
      <c r="E124" s="1" t="s">
        <v>523</v>
      </c>
      <c r="F124" s="1" t="s">
        <v>1858</v>
      </c>
      <c r="G124" s="1" t="s">
        <v>1694</v>
      </c>
      <c r="J124" s="115">
        <v>43905</v>
      </c>
      <c r="K124" s="1" t="s">
        <v>524</v>
      </c>
      <c r="L124" s="116" t="str">
        <f t="shared" si="1"/>
        <v>http://www.chictr.org.cn/showproj.aspx?proj=51037</v>
      </c>
      <c r="M124" s="1" t="s">
        <v>304</v>
      </c>
      <c r="N124" s="118" t="s">
        <v>120</v>
      </c>
      <c r="O124" s="118" t="s">
        <v>348</v>
      </c>
      <c r="P124" s="118" t="s">
        <v>324</v>
      </c>
      <c r="Q124" s="118" t="s">
        <v>525</v>
      </c>
      <c r="R124" s="1">
        <v>0</v>
      </c>
      <c r="S124" s="1">
        <v>86</v>
      </c>
      <c r="T124" s="1" t="s">
        <v>281</v>
      </c>
      <c r="U124" s="1" t="s">
        <v>526</v>
      </c>
      <c r="V124" s="1">
        <v>43861</v>
      </c>
      <c r="W124" s="1" t="s">
        <v>527</v>
      </c>
      <c r="X124" s="1" t="s">
        <v>121</v>
      </c>
    </row>
    <row r="125" spans="1:24" ht="39.4" x14ac:dyDescent="0.35">
      <c r="A125" s="115">
        <v>43976</v>
      </c>
      <c r="B125" s="13" t="s">
        <v>528</v>
      </c>
      <c r="C125" s="1" t="s">
        <v>33</v>
      </c>
      <c r="D125" s="1" t="s">
        <v>345</v>
      </c>
      <c r="E125" s="1" t="s">
        <v>529</v>
      </c>
      <c r="F125" s="1" t="s">
        <v>1859</v>
      </c>
      <c r="G125" s="1" t="s">
        <v>1660</v>
      </c>
      <c r="J125" s="115">
        <v>43905</v>
      </c>
      <c r="K125" s="1" t="s">
        <v>530</v>
      </c>
      <c r="L125" s="116" t="str">
        <f t="shared" si="1"/>
        <v>http://www.chictr.org.cn/showproj.aspx?proj=51039</v>
      </c>
      <c r="M125" s="1" t="s">
        <v>304</v>
      </c>
      <c r="N125" s="118" t="s">
        <v>120</v>
      </c>
      <c r="O125" s="118" t="s">
        <v>348</v>
      </c>
      <c r="P125" s="118" t="s">
        <v>324</v>
      </c>
      <c r="Q125" s="118" t="s">
        <v>531</v>
      </c>
      <c r="R125" s="1">
        <v>1</v>
      </c>
      <c r="S125" s="1">
        <v>100</v>
      </c>
      <c r="T125" s="1" t="s">
        <v>281</v>
      </c>
      <c r="U125" s="1" t="s">
        <v>532</v>
      </c>
      <c r="V125" s="1">
        <v>43891</v>
      </c>
      <c r="W125" s="1" t="s">
        <v>533</v>
      </c>
      <c r="X125" s="1" t="s">
        <v>121</v>
      </c>
    </row>
    <row r="126" spans="1:24" ht="39.4" x14ac:dyDescent="0.35">
      <c r="A126" s="115">
        <v>43976</v>
      </c>
      <c r="B126" s="13" t="s">
        <v>534</v>
      </c>
      <c r="C126" s="1" t="s">
        <v>33</v>
      </c>
      <c r="D126" s="1" t="s">
        <v>535</v>
      </c>
      <c r="E126" s="1" t="s">
        <v>536</v>
      </c>
      <c r="F126" s="1" t="s">
        <v>1860</v>
      </c>
      <c r="G126" s="1" t="s">
        <v>1861</v>
      </c>
      <c r="J126" s="115">
        <v>43906</v>
      </c>
      <c r="K126" s="1" t="s">
        <v>537</v>
      </c>
      <c r="L126" s="116" t="str">
        <f t="shared" si="1"/>
        <v>http://www.chictr.org.cn/showproj.aspx?proj=51107</v>
      </c>
      <c r="M126" s="1" t="s">
        <v>304</v>
      </c>
      <c r="N126" s="118" t="s">
        <v>120</v>
      </c>
      <c r="O126" s="118" t="s">
        <v>348</v>
      </c>
      <c r="P126" s="118" t="s">
        <v>324</v>
      </c>
      <c r="Q126" s="118" t="s">
        <v>461</v>
      </c>
      <c r="R126" s="1">
        <v>0</v>
      </c>
      <c r="S126" s="1">
        <v>99</v>
      </c>
      <c r="T126" s="1" t="s">
        <v>281</v>
      </c>
      <c r="U126" s="1" t="s">
        <v>538</v>
      </c>
      <c r="V126" s="1">
        <v>43854</v>
      </c>
      <c r="W126" s="1" t="s">
        <v>539</v>
      </c>
      <c r="X126" s="1" t="s">
        <v>373</v>
      </c>
    </row>
    <row r="127" spans="1:24" ht="39.4" x14ac:dyDescent="0.35">
      <c r="A127" s="115">
        <v>43976</v>
      </c>
      <c r="B127" s="13" t="s">
        <v>540</v>
      </c>
      <c r="C127" s="1" t="s">
        <v>272</v>
      </c>
      <c r="D127" s="1" t="s">
        <v>345</v>
      </c>
      <c r="E127" s="1" t="s">
        <v>541</v>
      </c>
      <c r="F127" s="1" t="s">
        <v>1862</v>
      </c>
      <c r="G127" s="1" t="s">
        <v>1863</v>
      </c>
      <c r="J127" s="115">
        <v>43906</v>
      </c>
      <c r="K127" s="1" t="s">
        <v>542</v>
      </c>
      <c r="L127" s="116" t="str">
        <f t="shared" si="1"/>
        <v>http://www.chictr.org.cn/showproj.aspx?proj=49933</v>
      </c>
      <c r="M127" s="1" t="s">
        <v>304</v>
      </c>
      <c r="N127" s="118" t="s">
        <v>120</v>
      </c>
      <c r="O127" s="118" t="s">
        <v>348</v>
      </c>
      <c r="P127" s="118" t="s">
        <v>324</v>
      </c>
      <c r="Q127" s="118" t="s">
        <v>543</v>
      </c>
      <c r="T127" s="1" t="s">
        <v>136</v>
      </c>
      <c r="U127" s="1" t="s">
        <v>544</v>
      </c>
      <c r="V127" s="1">
        <v>43862</v>
      </c>
      <c r="W127" s="1" t="s">
        <v>545</v>
      </c>
      <c r="X127" s="1" t="s">
        <v>373</v>
      </c>
    </row>
    <row r="128" spans="1:24" ht="39.4" x14ac:dyDescent="0.35">
      <c r="A128" s="115">
        <v>43976</v>
      </c>
      <c r="B128" s="13" t="s">
        <v>540</v>
      </c>
      <c r="C128" s="1" t="s">
        <v>272</v>
      </c>
      <c r="D128" s="1" t="s">
        <v>345</v>
      </c>
      <c r="E128" s="1" t="s">
        <v>541</v>
      </c>
      <c r="F128" s="1" t="s">
        <v>1862</v>
      </c>
      <c r="G128" s="1" t="s">
        <v>1863</v>
      </c>
      <c r="J128" s="115">
        <v>43906</v>
      </c>
      <c r="K128" s="1" t="s">
        <v>542</v>
      </c>
      <c r="L128" s="116" t="str">
        <f t="shared" si="1"/>
        <v>http://www.chictr.org.cn/showproj.aspx?proj=49933</v>
      </c>
      <c r="M128" s="1" t="s">
        <v>304</v>
      </c>
      <c r="N128" s="118" t="s">
        <v>120</v>
      </c>
      <c r="O128" s="118" t="s">
        <v>348</v>
      </c>
      <c r="P128" s="118" t="s">
        <v>324</v>
      </c>
      <c r="Q128" s="118" t="s">
        <v>543</v>
      </c>
      <c r="T128" s="1" t="s">
        <v>136</v>
      </c>
      <c r="U128" s="1" t="s">
        <v>544</v>
      </c>
      <c r="V128" s="1">
        <v>43862</v>
      </c>
      <c r="W128" s="1" t="s">
        <v>545</v>
      </c>
      <c r="X128" s="1" t="s">
        <v>373</v>
      </c>
    </row>
    <row r="129" spans="1:24" ht="39.4" x14ac:dyDescent="0.35">
      <c r="A129" s="115">
        <v>43976</v>
      </c>
      <c r="B129" s="13" t="s">
        <v>546</v>
      </c>
      <c r="C129" s="1" t="s">
        <v>33</v>
      </c>
      <c r="D129" s="1" t="s">
        <v>547</v>
      </c>
      <c r="E129" s="1" t="s">
        <v>548</v>
      </c>
      <c r="F129" s="1" t="s">
        <v>1864</v>
      </c>
      <c r="G129" s="1" t="s">
        <v>1865</v>
      </c>
      <c r="J129" s="115">
        <v>43906</v>
      </c>
      <c r="K129" s="1" t="s">
        <v>549</v>
      </c>
      <c r="L129" s="116" t="str">
        <f t="shared" si="1"/>
        <v>http://www.chictr.org.cn/showproj.aspx?proj=51064</v>
      </c>
      <c r="M129" s="1" t="s">
        <v>304</v>
      </c>
      <c r="N129" s="118" t="s">
        <v>120</v>
      </c>
      <c r="O129" s="118" t="s">
        <v>348</v>
      </c>
      <c r="P129" s="118" t="s">
        <v>324</v>
      </c>
      <c r="Q129" s="118" t="s">
        <v>550</v>
      </c>
      <c r="R129" s="1">
        <v>0</v>
      </c>
      <c r="S129" s="1">
        <v>100</v>
      </c>
      <c r="T129" s="1" t="s">
        <v>281</v>
      </c>
      <c r="U129" s="1" t="s">
        <v>551</v>
      </c>
      <c r="V129" s="1">
        <v>43899</v>
      </c>
      <c r="W129" s="1" t="s">
        <v>497</v>
      </c>
      <c r="X129" s="1" t="s">
        <v>373</v>
      </c>
    </row>
    <row r="130" spans="1:24" ht="39.4" x14ac:dyDescent="0.35">
      <c r="A130" s="115">
        <v>43976</v>
      </c>
      <c r="B130" s="13" t="s">
        <v>552</v>
      </c>
      <c r="C130" s="1" t="s">
        <v>33</v>
      </c>
      <c r="D130" s="1" t="s">
        <v>553</v>
      </c>
      <c r="E130" s="1" t="s">
        <v>554</v>
      </c>
      <c r="F130" s="1" t="s">
        <v>1866</v>
      </c>
      <c r="G130" s="1" t="s">
        <v>1867</v>
      </c>
      <c r="J130" s="115">
        <v>43907</v>
      </c>
      <c r="K130" s="1" t="s">
        <v>555</v>
      </c>
      <c r="L130" s="116" t="str">
        <f t="shared" ref="L130:L193" si="2">HYPERLINK(K130)</f>
        <v>http://www.chictr.org.cn/showproj.aspx?proj=51139</v>
      </c>
      <c r="M130" s="1" t="s">
        <v>304</v>
      </c>
      <c r="N130" s="118" t="s">
        <v>120</v>
      </c>
      <c r="O130" s="118" t="s">
        <v>314</v>
      </c>
      <c r="P130" s="118" t="s">
        <v>315</v>
      </c>
      <c r="Q130" s="118" t="s">
        <v>556</v>
      </c>
      <c r="R130" s="1">
        <v>0</v>
      </c>
      <c r="S130" s="1" t="s">
        <v>557</v>
      </c>
      <c r="T130" s="1" t="s">
        <v>136</v>
      </c>
      <c r="U130" s="1" t="s">
        <v>558</v>
      </c>
      <c r="V130" s="1">
        <v>43876</v>
      </c>
      <c r="W130" s="1" t="s">
        <v>559</v>
      </c>
      <c r="X130" s="1">
        <v>0</v>
      </c>
    </row>
    <row r="131" spans="1:24" ht="39.4" x14ac:dyDescent="0.35">
      <c r="A131" s="115">
        <v>43976</v>
      </c>
      <c r="B131" s="13" t="s">
        <v>560</v>
      </c>
      <c r="C131" s="1" t="s">
        <v>33</v>
      </c>
      <c r="D131" s="1" t="s">
        <v>561</v>
      </c>
      <c r="E131" s="1" t="s">
        <v>562</v>
      </c>
      <c r="F131" s="1" t="s">
        <v>1868</v>
      </c>
      <c r="G131" s="1" t="s">
        <v>1869</v>
      </c>
      <c r="J131" s="115">
        <v>43909</v>
      </c>
      <c r="K131" s="1" t="s">
        <v>563</v>
      </c>
      <c r="L131" s="116" t="str">
        <f t="shared" si="2"/>
        <v>http://www.chictr.org.cn/showproj.aspx?proj=51283</v>
      </c>
      <c r="M131" s="1" t="s">
        <v>304</v>
      </c>
      <c r="N131" s="118" t="s">
        <v>120</v>
      </c>
      <c r="O131" s="118" t="s">
        <v>323</v>
      </c>
      <c r="P131" s="118" t="s">
        <v>324</v>
      </c>
      <c r="Q131" s="118" t="s">
        <v>461</v>
      </c>
      <c r="R131" s="1">
        <v>0</v>
      </c>
      <c r="S131" s="1">
        <v>99</v>
      </c>
      <c r="T131" s="1" t="s">
        <v>281</v>
      </c>
      <c r="U131" s="1" t="s">
        <v>564</v>
      </c>
      <c r="V131" s="1">
        <v>43910</v>
      </c>
      <c r="W131" s="1" t="s">
        <v>565</v>
      </c>
      <c r="X131" s="1" t="s">
        <v>373</v>
      </c>
    </row>
    <row r="132" spans="1:24" x14ac:dyDescent="0.35">
      <c r="A132" s="115">
        <v>43976</v>
      </c>
      <c r="B132" s="13" t="s">
        <v>566</v>
      </c>
      <c r="C132" s="1" t="s">
        <v>33</v>
      </c>
      <c r="D132" s="1" t="s">
        <v>567</v>
      </c>
      <c r="E132" s="1" t="s">
        <v>568</v>
      </c>
      <c r="F132" s="1" t="s">
        <v>1870</v>
      </c>
      <c r="G132" s="1" t="s">
        <v>1871</v>
      </c>
      <c r="J132" s="115">
        <v>43912</v>
      </c>
      <c r="K132" s="1" t="s">
        <v>569</v>
      </c>
      <c r="L132" s="116" t="str">
        <f t="shared" si="2"/>
        <v>http://www.chictr.org.cn/showproj.aspx?proj=51132</v>
      </c>
      <c r="M132" s="1" t="s">
        <v>304</v>
      </c>
      <c r="N132" s="118" t="s">
        <v>120</v>
      </c>
      <c r="O132" s="118" t="s">
        <v>348</v>
      </c>
      <c r="P132" s="118" t="s">
        <v>112</v>
      </c>
      <c r="Q132" s="118" t="s">
        <v>570</v>
      </c>
      <c r="R132" s="1">
        <v>0</v>
      </c>
      <c r="S132" s="1">
        <v>100</v>
      </c>
      <c r="T132" s="1" t="s">
        <v>136</v>
      </c>
      <c r="U132" s="1" t="s">
        <v>571</v>
      </c>
      <c r="V132" s="1">
        <v>43870</v>
      </c>
      <c r="W132" s="1" t="s">
        <v>572</v>
      </c>
      <c r="X132" s="1" t="s">
        <v>373</v>
      </c>
    </row>
    <row r="133" spans="1:24" ht="26.25" x14ac:dyDescent="0.35">
      <c r="A133" s="115">
        <v>43976</v>
      </c>
      <c r="B133" s="13" t="s">
        <v>573</v>
      </c>
      <c r="C133" s="1" t="s">
        <v>33</v>
      </c>
      <c r="D133" s="1" t="s">
        <v>574</v>
      </c>
      <c r="E133" s="1" t="s">
        <v>575</v>
      </c>
      <c r="F133" s="1" t="s">
        <v>1872</v>
      </c>
      <c r="G133" s="1" t="s">
        <v>1873</v>
      </c>
      <c r="J133" s="115">
        <v>43912</v>
      </c>
      <c r="K133" s="1" t="s">
        <v>576</v>
      </c>
      <c r="L133" s="116" t="str">
        <f t="shared" si="2"/>
        <v>http://www.chictr.org.cn/showproj.aspx?proj=51185</v>
      </c>
      <c r="M133" s="1" t="s">
        <v>304</v>
      </c>
      <c r="N133" s="118" t="s">
        <v>120</v>
      </c>
      <c r="O133" s="118" t="s">
        <v>348</v>
      </c>
      <c r="P133" s="118" t="s">
        <v>324</v>
      </c>
      <c r="Q133" s="118" t="s">
        <v>577</v>
      </c>
      <c r="R133" s="1">
        <v>0</v>
      </c>
      <c r="S133" s="1">
        <v>90</v>
      </c>
      <c r="T133" s="1" t="s">
        <v>136</v>
      </c>
      <c r="U133" s="1" t="s">
        <v>578</v>
      </c>
      <c r="V133" s="1">
        <v>43866</v>
      </c>
      <c r="W133" s="1" t="s">
        <v>579</v>
      </c>
      <c r="X133" s="1" t="s">
        <v>121</v>
      </c>
    </row>
    <row r="134" spans="1:24" ht="26.25" x14ac:dyDescent="0.35">
      <c r="A134" s="115">
        <v>43976</v>
      </c>
      <c r="B134" s="13" t="s">
        <v>580</v>
      </c>
      <c r="C134" s="1" t="s">
        <v>33</v>
      </c>
      <c r="D134" s="1" t="s">
        <v>510</v>
      </c>
      <c r="E134" s="1" t="s">
        <v>581</v>
      </c>
      <c r="F134" s="1" t="s">
        <v>1874</v>
      </c>
      <c r="G134" s="1" t="s">
        <v>1694</v>
      </c>
      <c r="J134" s="115">
        <v>43912</v>
      </c>
      <c r="K134" s="1" t="s">
        <v>582</v>
      </c>
      <c r="L134" s="116" t="str">
        <f t="shared" si="2"/>
        <v>http://www.chictr.org.cn/showproj.aspx?proj=50605</v>
      </c>
      <c r="M134" s="1" t="s">
        <v>304</v>
      </c>
      <c r="N134" s="118" t="s">
        <v>120</v>
      </c>
      <c r="O134" s="118" t="s">
        <v>348</v>
      </c>
      <c r="P134" s="118" t="s">
        <v>324</v>
      </c>
      <c r="Q134" s="118" t="s">
        <v>583</v>
      </c>
      <c r="R134" s="1">
        <v>20</v>
      </c>
      <c r="S134" s="1">
        <v>50</v>
      </c>
      <c r="T134" s="1" t="s">
        <v>136</v>
      </c>
      <c r="U134" s="1" t="s">
        <v>584</v>
      </c>
      <c r="V134" s="1">
        <v>43862</v>
      </c>
      <c r="W134" s="1" t="s">
        <v>585</v>
      </c>
      <c r="X134" s="1">
        <v>0</v>
      </c>
    </row>
    <row r="135" spans="1:24" ht="39.4" x14ac:dyDescent="0.35">
      <c r="A135" s="115">
        <v>43976</v>
      </c>
      <c r="B135" s="13" t="s">
        <v>586</v>
      </c>
      <c r="C135" s="1" t="s">
        <v>33</v>
      </c>
      <c r="D135" s="1" t="s">
        <v>345</v>
      </c>
      <c r="E135" s="1" t="s">
        <v>587</v>
      </c>
      <c r="F135" s="1" t="s">
        <v>1875</v>
      </c>
      <c r="G135" s="1" t="s">
        <v>1876</v>
      </c>
      <c r="J135" s="115">
        <v>43913</v>
      </c>
      <c r="K135" s="1" t="s">
        <v>588</v>
      </c>
      <c r="L135" s="116" t="str">
        <f t="shared" si="2"/>
        <v>http://www.chictr.org.cn/showproj.aspx?proj=51390</v>
      </c>
      <c r="M135" s="1" t="s">
        <v>304</v>
      </c>
      <c r="N135" s="118" t="s">
        <v>120</v>
      </c>
      <c r="O135" s="118" t="s">
        <v>348</v>
      </c>
      <c r="P135" s="118" t="s">
        <v>324</v>
      </c>
      <c r="Q135" s="118" t="s">
        <v>589</v>
      </c>
      <c r="R135" s="1">
        <v>0.1</v>
      </c>
      <c r="S135" s="1">
        <v>85</v>
      </c>
      <c r="T135" s="1" t="s">
        <v>281</v>
      </c>
      <c r="U135" s="1" t="s">
        <v>590</v>
      </c>
      <c r="V135" s="1">
        <v>43877</v>
      </c>
      <c r="W135" s="1" t="s">
        <v>591</v>
      </c>
      <c r="X135" s="1" t="s">
        <v>121</v>
      </c>
    </row>
    <row r="136" spans="1:24" ht="65.650000000000006" x14ac:dyDescent="0.35">
      <c r="A136" s="115">
        <v>43976</v>
      </c>
      <c r="B136" s="13" t="s">
        <v>592</v>
      </c>
      <c r="C136" s="1" t="s">
        <v>33</v>
      </c>
      <c r="D136" s="1" t="s">
        <v>345</v>
      </c>
      <c r="E136" s="1" t="s">
        <v>593</v>
      </c>
      <c r="F136" s="1" t="s">
        <v>1877</v>
      </c>
      <c r="G136" s="1" t="s">
        <v>1878</v>
      </c>
      <c r="J136" s="115">
        <v>43915</v>
      </c>
      <c r="K136" s="1" t="s">
        <v>594</v>
      </c>
      <c r="L136" s="116" t="str">
        <f t="shared" si="2"/>
        <v>http://www.chictr.org.cn/showproj.aspx?proj=51473</v>
      </c>
      <c r="M136" s="1" t="s">
        <v>304</v>
      </c>
      <c r="N136" s="118" t="s">
        <v>120</v>
      </c>
      <c r="O136" s="118" t="s">
        <v>348</v>
      </c>
      <c r="P136" s="118" t="s">
        <v>306</v>
      </c>
      <c r="Q136" s="118" t="s">
        <v>595</v>
      </c>
      <c r="R136" s="1">
        <v>0</v>
      </c>
      <c r="S136" s="1">
        <v>100</v>
      </c>
      <c r="T136" s="1" t="s">
        <v>281</v>
      </c>
      <c r="U136" s="1" t="s">
        <v>596</v>
      </c>
      <c r="V136" s="1">
        <v>43916</v>
      </c>
      <c r="W136" s="1" t="s">
        <v>372</v>
      </c>
      <c r="X136" s="1" t="s">
        <v>373</v>
      </c>
    </row>
    <row r="137" spans="1:24" ht="39.4" x14ac:dyDescent="0.35">
      <c r="A137" s="115">
        <v>43976</v>
      </c>
      <c r="B137" s="13" t="s">
        <v>597</v>
      </c>
      <c r="C137" s="1" t="s">
        <v>33</v>
      </c>
      <c r="D137" s="1" t="s">
        <v>345</v>
      </c>
      <c r="E137" s="1" t="s">
        <v>439</v>
      </c>
      <c r="F137" s="1" t="s">
        <v>1879</v>
      </c>
      <c r="G137" s="1" t="s">
        <v>1880</v>
      </c>
      <c r="J137" s="115">
        <v>43917</v>
      </c>
      <c r="K137" s="1" t="s">
        <v>598</v>
      </c>
      <c r="L137" s="116" t="str">
        <f t="shared" si="2"/>
        <v>http://www.chictr.org.cn/showproj.aspx?proj=51629</v>
      </c>
      <c r="M137" s="1" t="s">
        <v>304</v>
      </c>
      <c r="N137" s="118" t="s">
        <v>120</v>
      </c>
      <c r="O137" s="118" t="s">
        <v>348</v>
      </c>
      <c r="P137" s="118" t="s">
        <v>324</v>
      </c>
      <c r="Q137" s="118" t="s">
        <v>599</v>
      </c>
      <c r="R137" s="1">
        <v>0</v>
      </c>
      <c r="S137" s="1">
        <v>18</v>
      </c>
      <c r="T137" s="1" t="s">
        <v>136</v>
      </c>
      <c r="U137" s="1" t="s">
        <v>600</v>
      </c>
      <c r="V137" s="1">
        <v>43906</v>
      </c>
      <c r="W137" s="1" t="s">
        <v>601</v>
      </c>
      <c r="X137" s="1" t="s">
        <v>121</v>
      </c>
    </row>
    <row r="138" spans="1:24" ht="52.5" x14ac:dyDescent="0.35">
      <c r="A138" s="115">
        <v>43976</v>
      </c>
      <c r="B138" s="13" t="s">
        <v>602</v>
      </c>
      <c r="C138" s="1" t="s">
        <v>128</v>
      </c>
      <c r="D138" s="1" t="s">
        <v>603</v>
      </c>
      <c r="E138" s="1" t="s">
        <v>604</v>
      </c>
      <c r="F138" s="1" t="s">
        <v>1881</v>
      </c>
      <c r="G138" s="1" t="s">
        <v>1882</v>
      </c>
      <c r="J138" s="115">
        <v>43918</v>
      </c>
      <c r="K138" s="1" t="s">
        <v>605</v>
      </c>
      <c r="L138" s="116" t="str">
        <f t="shared" si="2"/>
        <v>http://www.chictr.org.cn/showproj.aspx?proj=51385</v>
      </c>
      <c r="M138" s="1" t="s">
        <v>304</v>
      </c>
      <c r="N138" s="118" t="s">
        <v>120</v>
      </c>
      <c r="O138" s="118" t="s">
        <v>348</v>
      </c>
      <c r="P138" s="118" t="s">
        <v>324</v>
      </c>
      <c r="Q138" s="118" t="s">
        <v>606</v>
      </c>
      <c r="R138" s="1">
        <v>18</v>
      </c>
      <c r="S138" s="1">
        <v>50</v>
      </c>
      <c r="T138" s="1" t="s">
        <v>281</v>
      </c>
      <c r="U138" s="1" t="s">
        <v>607</v>
      </c>
      <c r="V138" s="1">
        <v>43921</v>
      </c>
      <c r="W138" s="1" t="s">
        <v>608</v>
      </c>
      <c r="X138" s="1" t="s">
        <v>373</v>
      </c>
    </row>
    <row r="139" spans="1:24" ht="26.25" x14ac:dyDescent="0.35">
      <c r="A139" s="115">
        <v>43976</v>
      </c>
      <c r="B139" s="13" t="s">
        <v>609</v>
      </c>
      <c r="C139" s="1" t="s">
        <v>33</v>
      </c>
      <c r="D139" s="1" t="s">
        <v>610</v>
      </c>
      <c r="E139" s="1" t="s">
        <v>611</v>
      </c>
      <c r="F139" s="1" t="s">
        <v>1883</v>
      </c>
      <c r="G139" s="1" t="s">
        <v>1884</v>
      </c>
      <c r="J139" s="115">
        <v>43919</v>
      </c>
      <c r="K139" s="1" t="s">
        <v>612</v>
      </c>
      <c r="L139" s="116" t="str">
        <f t="shared" si="2"/>
        <v>http://www.chictr.org.cn/showproj.aspx?proj=51694</v>
      </c>
      <c r="M139" s="1" t="s">
        <v>304</v>
      </c>
      <c r="N139" s="118" t="s">
        <v>120</v>
      </c>
      <c r="O139" s="118" t="s">
        <v>323</v>
      </c>
      <c r="P139" s="118" t="s">
        <v>324</v>
      </c>
      <c r="Q139" s="118" t="s">
        <v>613</v>
      </c>
      <c r="R139" s="1">
        <v>1</v>
      </c>
      <c r="S139" s="1">
        <v>80</v>
      </c>
      <c r="T139" s="1" t="s">
        <v>136</v>
      </c>
      <c r="U139" s="1" t="s">
        <v>614</v>
      </c>
      <c r="V139" s="1">
        <v>43847</v>
      </c>
      <c r="W139" s="1" t="s">
        <v>615</v>
      </c>
      <c r="X139" s="1">
        <v>0</v>
      </c>
    </row>
    <row r="140" spans="1:24" ht="26.25" x14ac:dyDescent="0.35">
      <c r="A140" s="115">
        <v>43976</v>
      </c>
      <c r="B140" s="13" t="s">
        <v>616</v>
      </c>
      <c r="C140" s="1" t="s">
        <v>33</v>
      </c>
      <c r="D140" s="1" t="s">
        <v>617</v>
      </c>
      <c r="E140" s="1" t="s">
        <v>618</v>
      </c>
      <c r="F140" s="1" t="s">
        <v>1885</v>
      </c>
      <c r="G140" s="1" t="s">
        <v>1886</v>
      </c>
      <c r="J140" s="115">
        <v>43921</v>
      </c>
      <c r="K140" s="1" t="s">
        <v>619</v>
      </c>
      <c r="L140" s="116" t="str">
        <f t="shared" si="2"/>
        <v>http://www.chictr.org.cn/showproj.aspx?proj=51813</v>
      </c>
      <c r="M140" s="1" t="s">
        <v>304</v>
      </c>
      <c r="N140" s="118" t="s">
        <v>120</v>
      </c>
      <c r="O140" s="118" t="s">
        <v>323</v>
      </c>
      <c r="P140" s="118" t="s">
        <v>324</v>
      </c>
      <c r="Q140" s="118" t="s">
        <v>620</v>
      </c>
      <c r="R140" s="1">
        <v>1</v>
      </c>
      <c r="S140" s="1">
        <v>90</v>
      </c>
      <c r="T140" s="1" t="s">
        <v>281</v>
      </c>
      <c r="U140" s="1" t="s">
        <v>621</v>
      </c>
      <c r="V140" s="1">
        <v>43866</v>
      </c>
      <c r="W140" s="1" t="s">
        <v>622</v>
      </c>
      <c r="X140" s="1" t="s">
        <v>373</v>
      </c>
    </row>
    <row r="141" spans="1:24" ht="52.5" x14ac:dyDescent="0.35">
      <c r="A141" s="115">
        <v>43976</v>
      </c>
      <c r="B141" s="13" t="s">
        <v>623</v>
      </c>
      <c r="C141" s="1" t="s">
        <v>272</v>
      </c>
      <c r="D141" s="1" t="s">
        <v>624</v>
      </c>
      <c r="E141" s="1" t="s">
        <v>625</v>
      </c>
      <c r="F141" s="1" t="s">
        <v>1887</v>
      </c>
      <c r="G141" s="1" t="s">
        <v>1888</v>
      </c>
      <c r="J141" s="115">
        <v>43986</v>
      </c>
      <c r="K141" s="1" t="s">
        <v>626</v>
      </c>
      <c r="L141" s="116" t="str">
        <f t="shared" si="2"/>
        <v>http://www.chictr.org.cn/showproj.aspx?proj=52037</v>
      </c>
      <c r="M141" s="1" t="s">
        <v>304</v>
      </c>
      <c r="N141" s="118" t="s">
        <v>120</v>
      </c>
      <c r="O141" s="118" t="s">
        <v>348</v>
      </c>
      <c r="P141" s="118" t="s">
        <v>324</v>
      </c>
      <c r="Q141" s="118" t="s">
        <v>627</v>
      </c>
      <c r="R141" s="1">
        <v>18</v>
      </c>
      <c r="S141" s="1">
        <v>50</v>
      </c>
      <c r="T141" s="1" t="s">
        <v>136</v>
      </c>
      <c r="U141" s="1" t="s">
        <v>628</v>
      </c>
      <c r="V141" s="1">
        <v>43927</v>
      </c>
      <c r="W141" s="1" t="s">
        <v>629</v>
      </c>
      <c r="X141" s="1" t="s">
        <v>373</v>
      </c>
    </row>
    <row r="142" spans="1:24" ht="39.4" x14ac:dyDescent="0.35">
      <c r="A142" s="115">
        <v>43976</v>
      </c>
      <c r="B142" s="13" t="s">
        <v>630</v>
      </c>
      <c r="C142" s="1" t="s">
        <v>33</v>
      </c>
      <c r="D142" s="1" t="s">
        <v>631</v>
      </c>
      <c r="E142" s="1" t="s">
        <v>632</v>
      </c>
      <c r="F142" s="1" t="s">
        <v>1889</v>
      </c>
      <c r="G142" s="1" t="s">
        <v>1890</v>
      </c>
      <c r="J142" s="115">
        <v>44016</v>
      </c>
      <c r="K142" s="1" t="s">
        <v>633</v>
      </c>
      <c r="L142" s="116" t="str">
        <f t="shared" si="2"/>
        <v>http://www.chictr.org.cn/showproj.aspx?proj=51650</v>
      </c>
      <c r="M142" s="1" t="s">
        <v>304</v>
      </c>
      <c r="N142" s="118" t="s">
        <v>120</v>
      </c>
      <c r="O142" s="118" t="s">
        <v>348</v>
      </c>
      <c r="P142" s="118" t="s">
        <v>324</v>
      </c>
      <c r="Q142" s="118" t="s">
        <v>550</v>
      </c>
      <c r="R142" s="1">
        <v>0</v>
      </c>
      <c r="S142" s="1">
        <v>100</v>
      </c>
      <c r="T142" s="1" t="s">
        <v>136</v>
      </c>
      <c r="U142" s="1" t="s">
        <v>634</v>
      </c>
      <c r="V142" s="1">
        <v>43922</v>
      </c>
      <c r="W142" s="1" t="s">
        <v>635</v>
      </c>
      <c r="X142" s="1" t="s">
        <v>121</v>
      </c>
    </row>
    <row r="143" spans="1:24" ht="52.5" x14ac:dyDescent="0.35">
      <c r="A143" s="115">
        <v>43976</v>
      </c>
      <c r="B143" s="13" t="s">
        <v>636</v>
      </c>
      <c r="C143" s="1" t="s">
        <v>33</v>
      </c>
      <c r="D143" s="1" t="s">
        <v>637</v>
      </c>
      <c r="E143" s="1" t="s">
        <v>638</v>
      </c>
      <c r="F143" s="1" t="s">
        <v>1891</v>
      </c>
      <c r="G143" s="1" t="s">
        <v>1892</v>
      </c>
      <c r="J143" s="115">
        <v>44078</v>
      </c>
      <c r="K143" s="1" t="s">
        <v>639</v>
      </c>
      <c r="L143" s="116" t="str">
        <f t="shared" si="2"/>
        <v>http://www.chictr.org.cn/showproj.aspx?proj=52165</v>
      </c>
      <c r="M143" s="1" t="s">
        <v>304</v>
      </c>
      <c r="N143" s="118" t="s">
        <v>120</v>
      </c>
      <c r="O143" s="118" t="s">
        <v>314</v>
      </c>
      <c r="P143" s="118" t="s">
        <v>340</v>
      </c>
      <c r="Q143" s="118" t="s">
        <v>640</v>
      </c>
      <c r="R143" s="1">
        <v>2</v>
      </c>
      <c r="S143" s="1">
        <v>7</v>
      </c>
      <c r="T143" s="1" t="s">
        <v>136</v>
      </c>
      <c r="U143" s="1" t="s">
        <v>641</v>
      </c>
      <c r="V143" s="1">
        <v>43840</v>
      </c>
      <c r="W143" s="1" t="s">
        <v>642</v>
      </c>
      <c r="X143" s="1">
        <v>0</v>
      </c>
    </row>
    <row r="144" spans="1:24" ht="52.5" x14ac:dyDescent="0.35">
      <c r="A144" s="115">
        <v>43976</v>
      </c>
      <c r="B144" s="13" t="s">
        <v>643</v>
      </c>
      <c r="C144" s="1" t="s">
        <v>33</v>
      </c>
      <c r="D144" s="1" t="s">
        <v>345</v>
      </c>
      <c r="E144" s="1" t="s">
        <v>644</v>
      </c>
      <c r="F144" s="1" t="s">
        <v>1893</v>
      </c>
      <c r="G144" s="1" t="s">
        <v>1894</v>
      </c>
      <c r="J144" s="115">
        <v>43935</v>
      </c>
      <c r="K144" s="1" t="s">
        <v>645</v>
      </c>
      <c r="L144" s="116" t="str">
        <f t="shared" si="2"/>
        <v>http://www.chictr.org.cn/showproj.aspx?proj=52353</v>
      </c>
      <c r="M144" s="1" t="s">
        <v>304</v>
      </c>
      <c r="N144" s="118" t="s">
        <v>120</v>
      </c>
      <c r="O144" s="118" t="s">
        <v>348</v>
      </c>
      <c r="P144" s="118" t="s">
        <v>646</v>
      </c>
      <c r="Q144" s="118" t="s">
        <v>550</v>
      </c>
      <c r="R144" s="1">
        <v>0</v>
      </c>
      <c r="S144" s="1">
        <v>100</v>
      </c>
      <c r="T144" s="1" t="s">
        <v>281</v>
      </c>
      <c r="U144" s="1" t="s">
        <v>647</v>
      </c>
      <c r="V144" s="1">
        <v>43983</v>
      </c>
      <c r="W144" s="1" t="s">
        <v>648</v>
      </c>
      <c r="X144" s="1" t="s">
        <v>121</v>
      </c>
    </row>
    <row r="145" spans="1:24" ht="39.4" x14ac:dyDescent="0.35">
      <c r="A145" s="115">
        <v>43976</v>
      </c>
      <c r="B145" s="13" t="s">
        <v>649</v>
      </c>
      <c r="C145" s="1" t="s">
        <v>272</v>
      </c>
      <c r="D145" s="1" t="s">
        <v>345</v>
      </c>
      <c r="E145" s="1" t="s">
        <v>650</v>
      </c>
      <c r="F145" s="1" t="s">
        <v>1895</v>
      </c>
      <c r="G145" s="1" t="s">
        <v>1896</v>
      </c>
      <c r="J145" s="115">
        <v>43937</v>
      </c>
      <c r="K145" s="1" t="s">
        <v>651</v>
      </c>
      <c r="L145" s="116" t="str">
        <f t="shared" si="2"/>
        <v>http://www.chictr.org.cn/showproj.aspx?proj=52365</v>
      </c>
      <c r="M145" s="1" t="s">
        <v>304</v>
      </c>
      <c r="N145" s="118" t="s">
        <v>120</v>
      </c>
      <c r="O145" s="118" t="s">
        <v>348</v>
      </c>
      <c r="P145" s="118" t="s">
        <v>112</v>
      </c>
      <c r="Q145" s="118" t="s">
        <v>652</v>
      </c>
      <c r="T145" s="1" t="s">
        <v>136</v>
      </c>
      <c r="U145" s="1" t="s">
        <v>653</v>
      </c>
      <c r="V145" s="1">
        <v>43936</v>
      </c>
      <c r="W145" s="1" t="s">
        <v>654</v>
      </c>
      <c r="X145" s="1" t="s">
        <v>373</v>
      </c>
    </row>
    <row r="146" spans="1:24" ht="39.4" x14ac:dyDescent="0.35">
      <c r="A146" s="115">
        <v>43976</v>
      </c>
      <c r="B146" s="13" t="s">
        <v>649</v>
      </c>
      <c r="C146" s="1" t="s">
        <v>272</v>
      </c>
      <c r="D146" s="1" t="s">
        <v>345</v>
      </c>
      <c r="E146" s="1" t="s">
        <v>650</v>
      </c>
      <c r="F146" s="1" t="s">
        <v>1895</v>
      </c>
      <c r="G146" s="1" t="s">
        <v>1896</v>
      </c>
      <c r="J146" s="115">
        <v>43937</v>
      </c>
      <c r="K146" s="1" t="s">
        <v>651</v>
      </c>
      <c r="L146" s="116" t="str">
        <f t="shared" si="2"/>
        <v>http://www.chictr.org.cn/showproj.aspx?proj=52365</v>
      </c>
      <c r="M146" s="1" t="s">
        <v>304</v>
      </c>
      <c r="N146" s="118" t="s">
        <v>120</v>
      </c>
      <c r="O146" s="118" t="s">
        <v>348</v>
      </c>
      <c r="P146" s="118" t="s">
        <v>112</v>
      </c>
      <c r="Q146" s="118" t="s">
        <v>652</v>
      </c>
      <c r="T146" s="1" t="s">
        <v>136</v>
      </c>
      <c r="U146" s="1" t="s">
        <v>653</v>
      </c>
      <c r="V146" s="1">
        <v>43936</v>
      </c>
      <c r="W146" s="1" t="s">
        <v>654</v>
      </c>
      <c r="X146" s="1" t="s">
        <v>373</v>
      </c>
    </row>
    <row r="147" spans="1:24" ht="39.4" x14ac:dyDescent="0.35">
      <c r="A147" s="115">
        <v>43976</v>
      </c>
      <c r="B147" s="13" t="s">
        <v>655</v>
      </c>
      <c r="C147" s="1" t="s">
        <v>33</v>
      </c>
      <c r="D147" s="1" t="s">
        <v>656</v>
      </c>
      <c r="E147" s="1" t="s">
        <v>657</v>
      </c>
      <c r="F147" s="1" t="s">
        <v>1897</v>
      </c>
      <c r="G147" s="1" t="s">
        <v>1898</v>
      </c>
      <c r="J147" s="115">
        <v>43942</v>
      </c>
      <c r="K147" s="1" t="s">
        <v>658</v>
      </c>
      <c r="L147" s="116" t="str">
        <f t="shared" si="2"/>
        <v>http://www.chictr.org.cn/showproj.aspx?proj=52694</v>
      </c>
      <c r="M147" s="1" t="s">
        <v>304</v>
      </c>
      <c r="N147" s="118" t="s">
        <v>120</v>
      </c>
      <c r="O147" s="118" t="s">
        <v>348</v>
      </c>
      <c r="P147" s="118" t="s">
        <v>112</v>
      </c>
      <c r="Q147" s="118" t="s">
        <v>659</v>
      </c>
      <c r="R147" s="1">
        <v>0</v>
      </c>
      <c r="S147" s="1">
        <v>100</v>
      </c>
      <c r="T147" s="1" t="s">
        <v>281</v>
      </c>
      <c r="U147" s="1" t="s">
        <v>660</v>
      </c>
      <c r="V147" s="1">
        <v>43943</v>
      </c>
      <c r="W147" s="1" t="s">
        <v>661</v>
      </c>
      <c r="X147" s="1" t="s">
        <v>121</v>
      </c>
    </row>
    <row r="148" spans="1:24" ht="65.650000000000006" x14ac:dyDescent="0.35">
      <c r="A148" s="115">
        <v>43976</v>
      </c>
      <c r="B148" s="13" t="s">
        <v>662</v>
      </c>
      <c r="C148" s="1" t="s">
        <v>33</v>
      </c>
      <c r="D148" s="1" t="s">
        <v>663</v>
      </c>
      <c r="E148" s="1" t="s">
        <v>664</v>
      </c>
      <c r="F148" s="1" t="s">
        <v>1899</v>
      </c>
      <c r="G148" s="1" t="s">
        <v>1900</v>
      </c>
      <c r="J148" s="115">
        <v>43948</v>
      </c>
      <c r="K148" s="1" t="s">
        <v>665</v>
      </c>
      <c r="L148" s="116" t="str">
        <f t="shared" si="2"/>
        <v>http://www.chictr.org.cn/showproj.aspx?proj=52988</v>
      </c>
      <c r="M148" s="1" t="s">
        <v>304</v>
      </c>
      <c r="N148" s="118" t="s">
        <v>120</v>
      </c>
      <c r="O148" s="118" t="s">
        <v>348</v>
      </c>
      <c r="P148" s="118" t="s">
        <v>340</v>
      </c>
      <c r="Q148" s="118" t="s">
        <v>666</v>
      </c>
      <c r="R148" s="1">
        <v>0</v>
      </c>
      <c r="S148" s="1">
        <v>100</v>
      </c>
      <c r="T148" s="1" t="s">
        <v>281</v>
      </c>
      <c r="U148" s="1" t="s">
        <v>667</v>
      </c>
      <c r="V148" s="1">
        <v>43966</v>
      </c>
      <c r="W148" s="1" t="s">
        <v>668</v>
      </c>
      <c r="X148" s="1" t="s">
        <v>121</v>
      </c>
    </row>
    <row r="149" spans="1:24" ht="65.650000000000006" x14ac:dyDescent="0.35">
      <c r="A149" s="115">
        <v>43976</v>
      </c>
      <c r="B149" s="13" t="s">
        <v>669</v>
      </c>
      <c r="C149" s="1" t="s">
        <v>33</v>
      </c>
      <c r="D149" s="1" t="s">
        <v>670</v>
      </c>
      <c r="E149" s="1" t="s">
        <v>671</v>
      </c>
      <c r="F149" s="1" t="s">
        <v>1901</v>
      </c>
      <c r="G149" s="1" t="s">
        <v>1902</v>
      </c>
      <c r="J149" s="115">
        <v>43950</v>
      </c>
      <c r="K149" s="1" t="s">
        <v>672</v>
      </c>
      <c r="L149" s="116" t="str">
        <f t="shared" si="2"/>
        <v>http://www.chictr.org.cn/showproj.aspx?proj=53003</v>
      </c>
      <c r="M149" s="1" t="s">
        <v>304</v>
      </c>
      <c r="N149" s="118" t="s">
        <v>120</v>
      </c>
      <c r="O149" s="118" t="s">
        <v>314</v>
      </c>
      <c r="P149" s="118" t="s">
        <v>315</v>
      </c>
      <c r="Q149" s="118" t="s">
        <v>673</v>
      </c>
      <c r="R149" s="1">
        <v>3</v>
      </c>
      <c r="T149" s="1" t="s">
        <v>136</v>
      </c>
      <c r="U149" s="1" t="s">
        <v>674</v>
      </c>
      <c r="V149" s="1">
        <v>43950</v>
      </c>
      <c r="W149" s="1" t="s">
        <v>675</v>
      </c>
      <c r="X149" s="1">
        <v>43832</v>
      </c>
    </row>
    <row r="150" spans="1:24" ht="39.4" x14ac:dyDescent="0.35">
      <c r="A150" s="115">
        <v>43976</v>
      </c>
      <c r="B150" s="13" t="s">
        <v>676</v>
      </c>
      <c r="C150" s="1" t="s">
        <v>128</v>
      </c>
      <c r="D150" s="1" t="s">
        <v>677</v>
      </c>
      <c r="E150" s="1" t="s">
        <v>678</v>
      </c>
      <c r="F150" s="1" t="s">
        <v>1903</v>
      </c>
      <c r="G150" s="1" t="s">
        <v>1904</v>
      </c>
      <c r="J150" s="115">
        <v>43956</v>
      </c>
      <c r="K150" s="1" t="s">
        <v>679</v>
      </c>
      <c r="L150" s="116" t="str">
        <f t="shared" si="2"/>
        <v>http://www.chictr.org.cn/showproj.aspx?proj=53285</v>
      </c>
      <c r="M150" s="1" t="s">
        <v>304</v>
      </c>
      <c r="N150" s="118" t="s">
        <v>120</v>
      </c>
      <c r="O150" s="118" t="s">
        <v>348</v>
      </c>
      <c r="P150" s="118" t="s">
        <v>324</v>
      </c>
      <c r="Q150" s="118" t="s">
        <v>583</v>
      </c>
      <c r="R150" s="1">
        <v>20</v>
      </c>
      <c r="S150" s="1">
        <v>40</v>
      </c>
      <c r="T150" s="1" t="s">
        <v>136</v>
      </c>
      <c r="U150" s="1" t="s">
        <v>680</v>
      </c>
      <c r="V150" s="1">
        <v>43922</v>
      </c>
      <c r="W150" s="1" t="s">
        <v>681</v>
      </c>
      <c r="X150" s="1" t="s">
        <v>121</v>
      </c>
    </row>
    <row r="151" spans="1:24" ht="39.4" x14ac:dyDescent="0.35">
      <c r="A151" s="115">
        <v>43976</v>
      </c>
      <c r="B151" s="13" t="s">
        <v>682</v>
      </c>
      <c r="C151" s="1" t="s">
        <v>33</v>
      </c>
      <c r="D151" s="1" t="s">
        <v>683</v>
      </c>
      <c r="E151" s="1" t="s">
        <v>684</v>
      </c>
      <c r="F151" s="1" t="s">
        <v>1905</v>
      </c>
      <c r="G151" s="1" t="s">
        <v>1906</v>
      </c>
      <c r="J151" s="115">
        <v>44109</v>
      </c>
      <c r="K151" s="1" t="s">
        <v>685</v>
      </c>
      <c r="L151" s="116" t="str">
        <f t="shared" si="2"/>
        <v>http://www.chictr.org.cn/showproj.aspx?proj=53228</v>
      </c>
      <c r="M151" s="1" t="s">
        <v>304</v>
      </c>
      <c r="N151" s="118" t="s">
        <v>120</v>
      </c>
      <c r="O151" s="118" t="s">
        <v>348</v>
      </c>
      <c r="P151" s="118" t="s">
        <v>332</v>
      </c>
      <c r="Q151" s="118" t="s">
        <v>686</v>
      </c>
      <c r="R151" s="1">
        <v>2</v>
      </c>
      <c r="S151" s="1">
        <v>80</v>
      </c>
      <c r="T151" s="1" t="s">
        <v>281</v>
      </c>
      <c r="U151" s="1" t="s">
        <v>687</v>
      </c>
      <c r="V151" s="1">
        <v>43859</v>
      </c>
      <c r="W151" s="1" t="s">
        <v>688</v>
      </c>
      <c r="X151" s="1">
        <v>0</v>
      </c>
    </row>
    <row r="152" spans="1:24" ht="39.4" x14ac:dyDescent="0.35">
      <c r="A152" s="115">
        <v>43976</v>
      </c>
      <c r="B152" s="13" t="s">
        <v>689</v>
      </c>
      <c r="C152" s="1" t="s">
        <v>33</v>
      </c>
      <c r="D152" s="1" t="s">
        <v>510</v>
      </c>
      <c r="E152" s="1" t="s">
        <v>690</v>
      </c>
      <c r="F152" s="1" t="s">
        <v>1907</v>
      </c>
      <c r="G152" s="1" t="s">
        <v>1908</v>
      </c>
      <c r="J152" s="115">
        <v>43966</v>
      </c>
      <c r="K152" s="1" t="s">
        <v>691</v>
      </c>
      <c r="L152" s="116" t="str">
        <f t="shared" si="2"/>
        <v>http://www.chictr.org.cn/showproj.aspx?proj=51841</v>
      </c>
      <c r="M152" s="1" t="s">
        <v>304</v>
      </c>
      <c r="N152" s="118" t="s">
        <v>120</v>
      </c>
      <c r="O152" s="118" t="s">
        <v>348</v>
      </c>
      <c r="P152" s="118" t="s">
        <v>324</v>
      </c>
      <c r="Q152" s="118" t="s">
        <v>692</v>
      </c>
      <c r="R152" s="1">
        <v>0</v>
      </c>
      <c r="S152" s="1">
        <v>80</v>
      </c>
      <c r="T152" s="1" t="s">
        <v>136</v>
      </c>
      <c r="U152" s="1" t="s">
        <v>693</v>
      </c>
      <c r="V152" s="1">
        <v>43848</v>
      </c>
      <c r="W152" s="1" t="s">
        <v>497</v>
      </c>
      <c r="X152" s="1" t="s">
        <v>121</v>
      </c>
    </row>
    <row r="153" spans="1:24" ht="78.75" x14ac:dyDescent="0.35">
      <c r="A153" s="115">
        <v>43976</v>
      </c>
      <c r="B153" s="13" t="s">
        <v>694</v>
      </c>
      <c r="C153" s="1" t="s">
        <v>33</v>
      </c>
      <c r="D153" s="1" t="s">
        <v>695</v>
      </c>
      <c r="E153" s="1" t="s">
        <v>696</v>
      </c>
      <c r="F153" s="1" t="s">
        <v>1909</v>
      </c>
      <c r="G153" s="1" t="s">
        <v>1910</v>
      </c>
      <c r="J153" s="115">
        <v>43966</v>
      </c>
      <c r="K153" s="1" t="s">
        <v>697</v>
      </c>
      <c r="L153" s="116" t="str">
        <f t="shared" si="2"/>
        <v>http://www.chictr.org.cn/showproj.aspx?proj=53658</v>
      </c>
      <c r="M153" s="1" t="s">
        <v>304</v>
      </c>
      <c r="N153" s="118" t="s">
        <v>120</v>
      </c>
      <c r="O153" s="118" t="s">
        <v>314</v>
      </c>
      <c r="P153" s="118" t="s">
        <v>315</v>
      </c>
      <c r="Q153" s="118" t="s">
        <v>698</v>
      </c>
      <c r="R153" s="1">
        <v>2</v>
      </c>
      <c r="S153" s="1">
        <v>65</v>
      </c>
      <c r="T153" s="1" t="s">
        <v>136</v>
      </c>
      <c r="U153" s="1" t="s">
        <v>699</v>
      </c>
      <c r="V153" s="1">
        <v>43958</v>
      </c>
      <c r="W153" s="1" t="s">
        <v>700</v>
      </c>
      <c r="X153" s="1">
        <v>4</v>
      </c>
    </row>
    <row r="154" spans="1:24" ht="26.25" x14ac:dyDescent="0.35">
      <c r="A154" s="115">
        <v>43976</v>
      </c>
      <c r="B154" s="13" t="s">
        <v>701</v>
      </c>
      <c r="C154" s="1" t="s">
        <v>272</v>
      </c>
      <c r="D154" s="1" t="s">
        <v>702</v>
      </c>
      <c r="E154" s="1" t="s">
        <v>703</v>
      </c>
      <c r="F154" s="1" t="s">
        <v>1691</v>
      </c>
      <c r="G154" s="1" t="s">
        <v>1692</v>
      </c>
      <c r="J154" s="115">
        <v>43921</v>
      </c>
      <c r="K154" s="1" t="s">
        <v>704</v>
      </c>
      <c r="L154" s="116" t="str">
        <f t="shared" si="2"/>
        <v>http://www.drks.de/DRKS00021208</v>
      </c>
      <c r="M154" s="1" t="s">
        <v>705</v>
      </c>
      <c r="N154" s="118" t="s">
        <v>124</v>
      </c>
      <c r="O154" s="118" t="s">
        <v>706</v>
      </c>
      <c r="P154" s="118" t="s">
        <v>707</v>
      </c>
      <c r="Q154" s="118" t="s">
        <v>708</v>
      </c>
      <c r="R154" s="1" t="s">
        <v>709</v>
      </c>
      <c r="S154" s="1" t="s">
        <v>710</v>
      </c>
      <c r="T154" s="1" t="s">
        <v>136</v>
      </c>
      <c r="U154" s="1" t="s">
        <v>711</v>
      </c>
      <c r="V154" s="1">
        <v>43894</v>
      </c>
      <c r="W154" s="1">
        <v>100</v>
      </c>
      <c r="X154" s="1" t="s">
        <v>121</v>
      </c>
    </row>
    <row r="155" spans="1:24" ht="65.650000000000006" x14ac:dyDescent="0.35">
      <c r="A155" s="115">
        <v>43976</v>
      </c>
      <c r="B155" s="13" t="s">
        <v>712</v>
      </c>
      <c r="C155" s="1" t="s">
        <v>33</v>
      </c>
      <c r="D155" s="1" t="s">
        <v>713</v>
      </c>
      <c r="E155" s="1" t="s">
        <v>714</v>
      </c>
      <c r="F155" s="1" t="s">
        <v>1667</v>
      </c>
      <c r="G155" s="1" t="s">
        <v>1668</v>
      </c>
      <c r="J155" s="115">
        <v>43941</v>
      </c>
      <c r="K155" s="1" t="s">
        <v>715</v>
      </c>
      <c r="L155" s="116" t="str">
        <f t="shared" si="2"/>
        <v>http://www.drks.de/DRKS00021399</v>
      </c>
      <c r="M155" s="1" t="s">
        <v>705</v>
      </c>
      <c r="N155" s="118" t="s">
        <v>124</v>
      </c>
      <c r="O155" s="118" t="s">
        <v>706</v>
      </c>
      <c r="P155" s="118" t="s">
        <v>716</v>
      </c>
      <c r="Q155" s="118" t="s">
        <v>717</v>
      </c>
      <c r="R155" s="1" t="s">
        <v>718</v>
      </c>
      <c r="S155" s="1" t="s">
        <v>719</v>
      </c>
      <c r="T155" s="1" t="s">
        <v>136</v>
      </c>
      <c r="U155" s="1" t="s">
        <v>720</v>
      </c>
      <c r="V155" s="1">
        <v>44169</v>
      </c>
      <c r="W155" s="1">
        <v>450</v>
      </c>
      <c r="X155" s="1" t="s">
        <v>121</v>
      </c>
    </row>
    <row r="156" spans="1:24" ht="26.25" x14ac:dyDescent="0.35">
      <c r="A156" s="115">
        <v>43976</v>
      </c>
      <c r="B156" s="13" t="s">
        <v>721</v>
      </c>
      <c r="C156" s="1" t="s">
        <v>33</v>
      </c>
      <c r="D156" s="1" t="s">
        <v>722</v>
      </c>
      <c r="E156" s="1" t="s">
        <v>2590</v>
      </c>
      <c r="F156" s="1" t="s">
        <v>1693</v>
      </c>
      <c r="G156" s="1" t="s">
        <v>1694</v>
      </c>
      <c r="J156" s="115">
        <v>43943</v>
      </c>
      <c r="K156" s="1" t="s">
        <v>723</v>
      </c>
      <c r="L156" s="116" t="str">
        <f t="shared" si="2"/>
        <v>http://www.drks.de/DRKS00021506</v>
      </c>
      <c r="M156" s="1" t="s">
        <v>705</v>
      </c>
      <c r="N156" s="118" t="s">
        <v>124</v>
      </c>
      <c r="O156" s="118" t="s">
        <v>706</v>
      </c>
      <c r="P156" s="118" t="s">
        <v>724</v>
      </c>
      <c r="Q156" s="118" t="s">
        <v>725</v>
      </c>
      <c r="R156" s="1" t="s">
        <v>709</v>
      </c>
      <c r="S156" s="1" t="s">
        <v>279</v>
      </c>
      <c r="T156" s="1" t="s">
        <v>136</v>
      </c>
      <c r="U156" s="1" t="s">
        <v>726</v>
      </c>
      <c r="V156" s="1">
        <v>43908</v>
      </c>
      <c r="W156" s="1">
        <v>1000</v>
      </c>
      <c r="X156" s="1" t="s">
        <v>121</v>
      </c>
    </row>
    <row r="157" spans="1:24" ht="26.25" x14ac:dyDescent="0.35">
      <c r="A157" s="115">
        <v>43976</v>
      </c>
      <c r="B157" s="13" t="s">
        <v>727</v>
      </c>
      <c r="C157" s="1" t="s">
        <v>33</v>
      </c>
      <c r="D157" s="1" t="s">
        <v>728</v>
      </c>
      <c r="E157" s="1" t="s">
        <v>2589</v>
      </c>
      <c r="F157" s="1" t="s">
        <v>1665</v>
      </c>
      <c r="G157" s="1" t="s">
        <v>1666</v>
      </c>
      <c r="J157" s="115">
        <v>43943</v>
      </c>
      <c r="K157" s="1" t="s">
        <v>729</v>
      </c>
      <c r="L157" s="116" t="str">
        <f t="shared" si="2"/>
        <v>http://www.drks.de/DRKS00021521</v>
      </c>
      <c r="M157" s="1" t="s">
        <v>705</v>
      </c>
      <c r="N157" s="118" t="s">
        <v>124</v>
      </c>
      <c r="O157" s="118" t="s">
        <v>706</v>
      </c>
      <c r="P157" s="118" t="s">
        <v>716</v>
      </c>
      <c r="Q157" s="118" t="s">
        <v>730</v>
      </c>
      <c r="R157" s="1" t="s">
        <v>718</v>
      </c>
      <c r="S157" s="1" t="s">
        <v>731</v>
      </c>
      <c r="T157" s="1" t="s">
        <v>136</v>
      </c>
      <c r="U157" s="1" t="s">
        <v>732</v>
      </c>
      <c r="V157" s="1">
        <v>43943</v>
      </c>
      <c r="W157" s="1">
        <v>2000</v>
      </c>
      <c r="X157" s="1">
        <v>0</v>
      </c>
    </row>
    <row r="158" spans="1:24" ht="39.4" x14ac:dyDescent="0.35">
      <c r="A158" s="115">
        <v>43976</v>
      </c>
      <c r="B158" s="13" t="s">
        <v>733</v>
      </c>
      <c r="C158" s="1" t="s">
        <v>128</v>
      </c>
      <c r="D158" s="1" t="s">
        <v>734</v>
      </c>
      <c r="E158" s="1" t="s">
        <v>2593</v>
      </c>
      <c r="F158" s="1" t="s">
        <v>1911</v>
      </c>
      <c r="G158" s="1" t="s">
        <v>1912</v>
      </c>
      <c r="J158" s="115">
        <v>43934</v>
      </c>
      <c r="K158" s="1" t="s">
        <v>735</v>
      </c>
      <c r="L158" s="116" t="str">
        <f t="shared" si="2"/>
        <v>https://www.clinicaltrialsregister.eu/ctr-search/search?query=eudract_number:2020-001587-29</v>
      </c>
      <c r="M158" s="1" t="s">
        <v>736</v>
      </c>
      <c r="N158" s="118" t="s">
        <v>185</v>
      </c>
      <c r="O158" s="118" t="s">
        <v>737</v>
      </c>
      <c r="P158" s="118" t="s">
        <v>738</v>
      </c>
      <c r="Q158" s="118" t="s">
        <v>739</v>
      </c>
      <c r="T158" s="1" t="s">
        <v>740</v>
      </c>
      <c r="U158" s="1" t="s">
        <v>741</v>
      </c>
      <c r="V158" s="1">
        <v>44047</v>
      </c>
      <c r="W158" s="1">
        <v>714</v>
      </c>
      <c r="X158" s="1" t="s">
        <v>742</v>
      </c>
    </row>
    <row r="159" spans="1:24" ht="26.25" x14ac:dyDescent="0.35">
      <c r="A159" s="115">
        <v>43976</v>
      </c>
      <c r="B159" s="13" t="s">
        <v>743</v>
      </c>
      <c r="C159" s="1" t="s">
        <v>33</v>
      </c>
      <c r="D159" s="1" t="s">
        <v>744</v>
      </c>
      <c r="E159" s="1" t="s">
        <v>745</v>
      </c>
      <c r="F159" s="1" t="s">
        <v>1913</v>
      </c>
      <c r="G159" s="1" t="s">
        <v>1914</v>
      </c>
      <c r="J159" s="115">
        <v>43912</v>
      </c>
      <c r="K159" s="1" t="s">
        <v>746</v>
      </c>
      <c r="L159" s="116" t="str">
        <f t="shared" si="2"/>
        <v>http://en.irct.ir/trial/46576</v>
      </c>
      <c r="M159" s="1" t="s">
        <v>747</v>
      </c>
      <c r="N159" s="118" t="s">
        <v>748</v>
      </c>
      <c r="O159" s="118" t="s">
        <v>749</v>
      </c>
      <c r="P159" s="118" t="s">
        <v>750</v>
      </c>
      <c r="Q159" s="118" t="s">
        <v>751</v>
      </c>
      <c r="R159" s="1" t="s">
        <v>752</v>
      </c>
      <c r="S159" s="1" t="s">
        <v>753</v>
      </c>
      <c r="T159" s="1" t="s">
        <v>281</v>
      </c>
      <c r="U159" s="1" t="s">
        <v>754</v>
      </c>
      <c r="V159" s="1">
        <v>43909</v>
      </c>
      <c r="W159" s="1">
        <v>125</v>
      </c>
      <c r="X159" s="1">
        <v>2</v>
      </c>
    </row>
    <row r="160" spans="1:24" ht="39.4" x14ac:dyDescent="0.35">
      <c r="A160" s="115">
        <v>43976</v>
      </c>
      <c r="B160" s="13" t="s">
        <v>755</v>
      </c>
      <c r="C160" s="1" t="s">
        <v>33</v>
      </c>
      <c r="D160" s="1" t="s">
        <v>756</v>
      </c>
      <c r="E160" s="1" t="s">
        <v>757</v>
      </c>
      <c r="F160" s="1" t="s">
        <v>1915</v>
      </c>
      <c r="G160" s="1" t="s">
        <v>1916</v>
      </c>
      <c r="J160" s="115">
        <v>44108</v>
      </c>
      <c r="K160" s="1" t="s">
        <v>758</v>
      </c>
      <c r="L160" s="116" t="str">
        <f t="shared" si="2"/>
        <v>http://en.irct.ir/trial/46974</v>
      </c>
      <c r="M160" s="1" t="s">
        <v>747</v>
      </c>
      <c r="N160" s="118" t="s">
        <v>759</v>
      </c>
      <c r="O160" s="118" t="s">
        <v>749</v>
      </c>
      <c r="P160" s="118" t="s">
        <v>760</v>
      </c>
      <c r="Q160" s="118" t="s">
        <v>761</v>
      </c>
      <c r="R160" s="1" t="s">
        <v>762</v>
      </c>
      <c r="S160" s="1" t="s">
        <v>763</v>
      </c>
      <c r="T160" s="1" t="s">
        <v>281</v>
      </c>
      <c r="U160" s="1" t="s">
        <v>764</v>
      </c>
      <c r="V160" s="1">
        <v>43928</v>
      </c>
      <c r="W160" s="1">
        <v>140</v>
      </c>
      <c r="X160" s="1">
        <v>3</v>
      </c>
    </row>
    <row r="161" spans="1:24" ht="26.25" x14ac:dyDescent="0.35">
      <c r="A161" s="115">
        <v>43976</v>
      </c>
      <c r="B161" s="13" t="s">
        <v>765</v>
      </c>
      <c r="C161" s="1" t="s">
        <v>272</v>
      </c>
      <c r="D161" s="1" t="s">
        <v>766</v>
      </c>
      <c r="E161" s="1" t="s">
        <v>767</v>
      </c>
      <c r="F161" s="1" t="s">
        <v>1917</v>
      </c>
      <c r="G161" s="1" t="s">
        <v>1918</v>
      </c>
      <c r="J161" s="115">
        <v>43922</v>
      </c>
      <c r="K161" s="1" t="s">
        <v>768</v>
      </c>
      <c r="L161" s="116" t="str">
        <f t="shared" si="2"/>
        <v>http://isrctn.com/ISRCTN40092247</v>
      </c>
      <c r="M161" s="1" t="s">
        <v>769</v>
      </c>
      <c r="N161" s="118" t="s">
        <v>770</v>
      </c>
      <c r="O161" s="118" t="s">
        <v>129</v>
      </c>
      <c r="P161" s="118" t="s">
        <v>771</v>
      </c>
      <c r="Q161" s="118" t="s">
        <v>772</v>
      </c>
      <c r="T161" s="1" t="s">
        <v>136</v>
      </c>
      <c r="U161" s="1" t="s">
        <v>773</v>
      </c>
      <c r="V161" s="1">
        <v>43917</v>
      </c>
      <c r="W161" s="1">
        <v>500</v>
      </c>
      <c r="X161" s="1" t="s">
        <v>198</v>
      </c>
    </row>
    <row r="162" spans="1:24" ht="26.25" x14ac:dyDescent="0.35">
      <c r="A162" s="115">
        <v>43976</v>
      </c>
      <c r="B162" s="13" t="s">
        <v>765</v>
      </c>
      <c r="C162" s="1" t="s">
        <v>272</v>
      </c>
      <c r="D162" s="1" t="s">
        <v>766</v>
      </c>
      <c r="E162" s="1" t="s">
        <v>767</v>
      </c>
      <c r="F162" s="1" t="s">
        <v>1917</v>
      </c>
      <c r="G162" s="1" t="s">
        <v>1918</v>
      </c>
      <c r="J162" s="115">
        <v>43922</v>
      </c>
      <c r="K162" s="1" t="s">
        <v>768</v>
      </c>
      <c r="L162" s="116" t="str">
        <f t="shared" si="2"/>
        <v>http://isrctn.com/ISRCTN40092247</v>
      </c>
      <c r="M162" s="1" t="s">
        <v>769</v>
      </c>
      <c r="N162" s="118" t="s">
        <v>770</v>
      </c>
      <c r="O162" s="118" t="s">
        <v>129</v>
      </c>
      <c r="P162" s="118" t="s">
        <v>771</v>
      </c>
      <c r="Q162" s="118" t="s">
        <v>772</v>
      </c>
      <c r="T162" s="1" t="s">
        <v>136</v>
      </c>
      <c r="U162" s="1" t="s">
        <v>773</v>
      </c>
      <c r="V162" s="1">
        <v>43910</v>
      </c>
      <c r="W162" s="1">
        <v>500</v>
      </c>
      <c r="X162" s="1" t="s">
        <v>198</v>
      </c>
    </row>
    <row r="163" spans="1:24" ht="65.650000000000006" x14ac:dyDescent="0.35">
      <c r="A163" s="115">
        <v>43976</v>
      </c>
      <c r="B163" s="13" t="s">
        <v>774</v>
      </c>
      <c r="C163" s="1" t="s">
        <v>272</v>
      </c>
      <c r="D163" s="1" t="s">
        <v>775</v>
      </c>
      <c r="E163" s="1" t="s">
        <v>2594</v>
      </c>
      <c r="F163" s="1" t="s">
        <v>1919</v>
      </c>
      <c r="G163" s="1" t="s">
        <v>1920</v>
      </c>
      <c r="J163" s="115">
        <v>43951</v>
      </c>
      <c r="K163" s="1" t="s">
        <v>776</v>
      </c>
      <c r="L163" s="116" t="str">
        <f t="shared" si="2"/>
        <v>http://isrctn.com/ISRCTN68026880</v>
      </c>
      <c r="M163" s="1" t="s">
        <v>769</v>
      </c>
      <c r="N163" s="118" t="s">
        <v>777</v>
      </c>
      <c r="O163" s="118" t="s">
        <v>129</v>
      </c>
      <c r="P163" s="118" t="s">
        <v>778</v>
      </c>
      <c r="Q163" s="118" t="s">
        <v>779</v>
      </c>
      <c r="T163" s="1" t="s">
        <v>136</v>
      </c>
      <c r="U163" s="1" t="s">
        <v>780</v>
      </c>
      <c r="V163" s="1">
        <v>43831</v>
      </c>
      <c r="W163" s="1">
        <v>1000</v>
      </c>
      <c r="X163" s="1" t="s">
        <v>198</v>
      </c>
    </row>
    <row r="164" spans="1:24" ht="39.4" x14ac:dyDescent="0.35">
      <c r="A164" s="115">
        <v>43976</v>
      </c>
      <c r="B164" s="13" t="s">
        <v>781</v>
      </c>
      <c r="C164" s="1" t="s">
        <v>33</v>
      </c>
      <c r="E164" s="1" t="s">
        <v>2595</v>
      </c>
      <c r="F164" s="1" t="s">
        <v>1921</v>
      </c>
      <c r="G164" s="1" t="s">
        <v>1922</v>
      </c>
      <c r="J164" s="115">
        <v>43896</v>
      </c>
      <c r="K164" s="1" t="s">
        <v>782</v>
      </c>
      <c r="L164" s="116" t="str">
        <f t="shared" si="2"/>
        <v>https://upload.umin.ac.jp/cgi-open-bin/ctr_e/ctr_view.cgi?recptno=R000045268</v>
      </c>
      <c r="M164" s="1" t="s">
        <v>783</v>
      </c>
      <c r="N164" s="118" t="s">
        <v>784</v>
      </c>
      <c r="O164" s="118" t="s">
        <v>129</v>
      </c>
      <c r="P164" s="118" t="s">
        <v>785</v>
      </c>
      <c r="Q164" s="118" t="s">
        <v>786</v>
      </c>
      <c r="R164" s="1" t="s">
        <v>787</v>
      </c>
      <c r="S164" s="1" t="s">
        <v>788</v>
      </c>
      <c r="T164" s="1" t="s">
        <v>136</v>
      </c>
      <c r="U164" s="1" t="s">
        <v>789</v>
      </c>
      <c r="V164" s="1">
        <v>43862</v>
      </c>
      <c r="W164" s="1">
        <v>500</v>
      </c>
      <c r="X164" s="1" t="s">
        <v>790</v>
      </c>
    </row>
    <row r="165" spans="1:24" ht="39.4" x14ac:dyDescent="0.35">
      <c r="A165" s="115">
        <v>43976</v>
      </c>
      <c r="B165" s="13" t="s">
        <v>791</v>
      </c>
      <c r="C165" s="1" t="s">
        <v>33</v>
      </c>
      <c r="D165" s="1" t="s">
        <v>170</v>
      </c>
      <c r="E165" s="1" t="s">
        <v>792</v>
      </c>
      <c r="F165" s="1" t="s">
        <v>1923</v>
      </c>
      <c r="J165" s="115">
        <v>43856</v>
      </c>
      <c r="K165" s="1" t="s">
        <v>793</v>
      </c>
      <c r="L165" s="116" t="str">
        <f t="shared" si="2"/>
        <v>https://clinicaltrials.gov/show/NCT04245631</v>
      </c>
      <c r="M165" s="1" t="s">
        <v>180</v>
      </c>
      <c r="N165" s="118" t="s">
        <v>120</v>
      </c>
      <c r="O165" s="118" t="s">
        <v>129</v>
      </c>
      <c r="Q165" s="118" t="s">
        <v>171</v>
      </c>
      <c r="R165" s="1" t="s">
        <v>794</v>
      </c>
      <c r="S165" s="1" t="s">
        <v>795</v>
      </c>
      <c r="T165" s="1" t="s">
        <v>136</v>
      </c>
      <c r="U165" s="1" t="s">
        <v>172</v>
      </c>
      <c r="V165" s="1">
        <v>43831</v>
      </c>
      <c r="W165" s="1">
        <v>50</v>
      </c>
      <c r="X165" s="1" t="s">
        <v>121</v>
      </c>
    </row>
    <row r="166" spans="1:24" ht="39.4" x14ac:dyDescent="0.35">
      <c r="A166" s="115">
        <v>43976</v>
      </c>
      <c r="B166" s="13" t="s">
        <v>796</v>
      </c>
      <c r="C166" s="1" t="s">
        <v>33</v>
      </c>
      <c r="E166" s="1" t="s">
        <v>797</v>
      </c>
      <c r="F166" s="1" t="s">
        <v>1924</v>
      </c>
      <c r="J166" s="115">
        <v>43872</v>
      </c>
      <c r="K166" s="1" t="s">
        <v>798</v>
      </c>
      <c r="L166" s="116" t="str">
        <f t="shared" si="2"/>
        <v>https://clinicaltrials.gov/show/NCT04270383</v>
      </c>
      <c r="M166" s="1" t="s">
        <v>180</v>
      </c>
      <c r="N166" s="118" t="s">
        <v>120</v>
      </c>
      <c r="O166" s="118" t="s">
        <v>129</v>
      </c>
      <c r="Q166" s="118" t="s">
        <v>799</v>
      </c>
      <c r="R166" s="1" t="s">
        <v>121</v>
      </c>
      <c r="S166" s="1" t="s">
        <v>279</v>
      </c>
      <c r="T166" s="1" t="s">
        <v>800</v>
      </c>
      <c r="U166" s="1" t="s">
        <v>801</v>
      </c>
      <c r="V166" s="1">
        <v>43876</v>
      </c>
      <c r="W166" s="1">
        <v>500</v>
      </c>
    </row>
    <row r="167" spans="1:24" ht="26.25" x14ac:dyDescent="0.35">
      <c r="A167" s="115">
        <v>43976</v>
      </c>
      <c r="B167" s="13" t="s">
        <v>802</v>
      </c>
      <c r="C167" s="1" t="s">
        <v>33</v>
      </c>
      <c r="D167" s="1" t="s">
        <v>168</v>
      </c>
      <c r="E167" s="1" t="s">
        <v>803</v>
      </c>
      <c r="F167" s="1" t="s">
        <v>1925</v>
      </c>
      <c r="J167" s="115">
        <v>43878</v>
      </c>
      <c r="K167" s="1" t="s">
        <v>804</v>
      </c>
      <c r="L167" s="116" t="str">
        <f t="shared" si="2"/>
        <v>https://clinicaltrials.gov/show/NCT04276896</v>
      </c>
      <c r="M167" s="1" t="s">
        <v>180</v>
      </c>
      <c r="N167" s="118" t="s">
        <v>120</v>
      </c>
      <c r="O167" s="118" t="s">
        <v>132</v>
      </c>
      <c r="P167" s="118" t="s">
        <v>805</v>
      </c>
      <c r="Q167" s="118" t="s">
        <v>806</v>
      </c>
      <c r="R167" s="1" t="s">
        <v>807</v>
      </c>
      <c r="S167" s="1" t="s">
        <v>808</v>
      </c>
      <c r="T167" s="1" t="s">
        <v>136</v>
      </c>
      <c r="U167" s="1" t="s">
        <v>169</v>
      </c>
      <c r="V167" s="1">
        <v>43914</v>
      </c>
      <c r="W167" s="1">
        <v>100</v>
      </c>
      <c r="X167" s="1" t="s">
        <v>809</v>
      </c>
    </row>
    <row r="168" spans="1:24" ht="39.4" x14ac:dyDescent="0.35">
      <c r="A168" s="115">
        <v>43976</v>
      </c>
      <c r="B168" s="13" t="s">
        <v>810</v>
      </c>
      <c r="C168" s="1" t="s">
        <v>33</v>
      </c>
      <c r="E168" s="1" t="s">
        <v>811</v>
      </c>
      <c r="F168" s="1" t="s">
        <v>1926</v>
      </c>
      <c r="J168" s="115">
        <v>43879</v>
      </c>
      <c r="K168" s="1" t="s">
        <v>812</v>
      </c>
      <c r="L168" s="116" t="str">
        <f t="shared" si="2"/>
        <v>https://clinicaltrials.gov/show/NCT04279899</v>
      </c>
      <c r="M168" s="1" t="s">
        <v>180</v>
      </c>
      <c r="N168" s="118" t="s">
        <v>120</v>
      </c>
      <c r="O168" s="118" t="s">
        <v>129</v>
      </c>
      <c r="Q168" s="118" t="s">
        <v>341</v>
      </c>
      <c r="R168" s="1" t="s">
        <v>121</v>
      </c>
      <c r="S168" s="1" t="s">
        <v>813</v>
      </c>
      <c r="T168" s="1" t="s">
        <v>136</v>
      </c>
      <c r="U168" s="1" t="s">
        <v>814</v>
      </c>
      <c r="V168" s="1">
        <v>43862</v>
      </c>
      <c r="W168" s="1">
        <v>100</v>
      </c>
      <c r="X168" s="1" t="s">
        <v>121</v>
      </c>
    </row>
    <row r="169" spans="1:24" ht="39.4" x14ac:dyDescent="0.35">
      <c r="A169" s="115">
        <v>43976</v>
      </c>
      <c r="B169" s="13" t="s">
        <v>815</v>
      </c>
      <c r="C169" s="1" t="s">
        <v>33</v>
      </c>
      <c r="D169" s="1" t="s">
        <v>165</v>
      </c>
      <c r="E169" s="1" t="s">
        <v>816</v>
      </c>
      <c r="F169" s="1" t="s">
        <v>1927</v>
      </c>
      <c r="J169" s="115">
        <v>43895</v>
      </c>
      <c r="K169" s="1" t="s">
        <v>817</v>
      </c>
      <c r="L169" s="116" t="str">
        <f t="shared" si="2"/>
        <v>https://clinicaltrials.gov/show/NCT04299724</v>
      </c>
      <c r="M169" s="1" t="s">
        <v>180</v>
      </c>
      <c r="N169" s="118" t="s">
        <v>120</v>
      </c>
      <c r="O169" s="118" t="s">
        <v>132</v>
      </c>
      <c r="P169" s="118" t="s">
        <v>805</v>
      </c>
      <c r="Q169" s="118" t="s">
        <v>806</v>
      </c>
      <c r="R169" s="1" t="s">
        <v>807</v>
      </c>
      <c r="S169" s="1" t="s">
        <v>808</v>
      </c>
      <c r="T169" s="1" t="s">
        <v>136</v>
      </c>
      <c r="U169" s="1" t="s">
        <v>166</v>
      </c>
      <c r="V169" s="1">
        <v>43876</v>
      </c>
      <c r="W169" s="1">
        <v>100</v>
      </c>
      <c r="X169" s="1" t="s">
        <v>167</v>
      </c>
    </row>
    <row r="170" spans="1:24" ht="39.4" x14ac:dyDescent="0.35">
      <c r="A170" s="115">
        <v>43976</v>
      </c>
      <c r="B170" s="13" t="s">
        <v>818</v>
      </c>
      <c r="C170" s="1" t="s">
        <v>128</v>
      </c>
      <c r="D170" s="1" t="s">
        <v>139</v>
      </c>
      <c r="E170" s="1" t="s">
        <v>140</v>
      </c>
      <c r="F170" s="1" t="s">
        <v>1928</v>
      </c>
      <c r="J170" s="115">
        <v>43908</v>
      </c>
      <c r="K170" s="1" t="s">
        <v>819</v>
      </c>
      <c r="L170" s="116" t="str">
        <f t="shared" si="2"/>
        <v>https://clinicaltrials.gov/show/NCT04315870</v>
      </c>
      <c r="M170" s="1" t="s">
        <v>180</v>
      </c>
      <c r="N170" s="118" t="s">
        <v>119</v>
      </c>
      <c r="O170" s="118" t="s">
        <v>820</v>
      </c>
      <c r="Q170" s="118" t="s">
        <v>141</v>
      </c>
      <c r="R170" s="1" t="s">
        <v>279</v>
      </c>
      <c r="S170" s="1" t="s">
        <v>821</v>
      </c>
      <c r="T170" s="1" t="s">
        <v>136</v>
      </c>
      <c r="U170" s="1" t="s">
        <v>143</v>
      </c>
      <c r="V170" s="1">
        <v>43831</v>
      </c>
      <c r="W170" s="1">
        <v>20</v>
      </c>
      <c r="X170" s="1" t="s">
        <v>121</v>
      </c>
    </row>
    <row r="171" spans="1:24" ht="26.25" x14ac:dyDescent="0.35">
      <c r="A171" s="115">
        <v>43976</v>
      </c>
      <c r="B171" s="13" t="s">
        <v>138</v>
      </c>
      <c r="C171" s="1" t="s">
        <v>128</v>
      </c>
      <c r="D171" s="1" t="s">
        <v>139</v>
      </c>
      <c r="E171" s="1" t="s">
        <v>140</v>
      </c>
      <c r="F171" s="1" t="s">
        <v>1928</v>
      </c>
      <c r="J171" s="115">
        <v>43910</v>
      </c>
      <c r="K171" s="1" t="s">
        <v>822</v>
      </c>
      <c r="L171" s="116" t="str">
        <f t="shared" si="2"/>
        <v>https://clinicaltrials.gov/show/NCT04319016</v>
      </c>
      <c r="M171" s="1" t="s">
        <v>180</v>
      </c>
      <c r="N171" s="118" t="s">
        <v>119</v>
      </c>
      <c r="O171" s="118" t="s">
        <v>820</v>
      </c>
      <c r="Q171" s="118" t="s">
        <v>141</v>
      </c>
      <c r="R171" s="1" t="s">
        <v>121</v>
      </c>
      <c r="S171" s="1" t="s">
        <v>121</v>
      </c>
      <c r="T171" s="1" t="s">
        <v>136</v>
      </c>
      <c r="U171" s="1" t="s">
        <v>142</v>
      </c>
      <c r="V171" s="1">
        <v>43831</v>
      </c>
      <c r="W171" s="1">
        <v>200</v>
      </c>
    </row>
    <row r="172" spans="1:24" ht="26.25" x14ac:dyDescent="0.35">
      <c r="A172" s="115">
        <v>43976</v>
      </c>
      <c r="B172" s="13" t="s">
        <v>161</v>
      </c>
      <c r="C172" s="1" t="s">
        <v>33</v>
      </c>
      <c r="D172" s="1" t="s">
        <v>162</v>
      </c>
      <c r="E172" s="1" t="s">
        <v>823</v>
      </c>
      <c r="F172" s="1" t="s">
        <v>1929</v>
      </c>
      <c r="J172" s="115">
        <v>43908</v>
      </c>
      <c r="K172" s="1" t="s">
        <v>824</v>
      </c>
      <c r="L172" s="116" t="str">
        <f t="shared" si="2"/>
        <v>https://clinicaltrials.gov/show/NCT04321174</v>
      </c>
      <c r="M172" s="1" t="s">
        <v>180</v>
      </c>
      <c r="N172" s="118" t="s">
        <v>163</v>
      </c>
      <c r="O172" s="118" t="s">
        <v>132</v>
      </c>
      <c r="P172" s="118" t="s">
        <v>825</v>
      </c>
      <c r="Q172" s="118" t="s">
        <v>826</v>
      </c>
      <c r="R172" s="1" t="s">
        <v>827</v>
      </c>
      <c r="S172" s="1" t="s">
        <v>121</v>
      </c>
      <c r="T172" s="1" t="s">
        <v>136</v>
      </c>
      <c r="U172" s="1" t="s">
        <v>164</v>
      </c>
      <c r="V172" s="1">
        <v>43938</v>
      </c>
      <c r="W172" s="1">
        <v>1220</v>
      </c>
      <c r="X172" s="1" t="s">
        <v>135</v>
      </c>
    </row>
    <row r="173" spans="1:24" ht="26.25" x14ac:dyDescent="0.35">
      <c r="A173" s="115">
        <v>43976</v>
      </c>
      <c r="B173" s="13" t="s">
        <v>828</v>
      </c>
      <c r="C173" s="1" t="s">
        <v>128</v>
      </c>
      <c r="D173" s="1" t="s">
        <v>829</v>
      </c>
      <c r="E173" s="1" t="s">
        <v>830</v>
      </c>
      <c r="F173" s="1" t="s">
        <v>1930</v>
      </c>
      <c r="J173" s="115">
        <v>43914</v>
      </c>
      <c r="K173" s="1" t="s">
        <v>831</v>
      </c>
      <c r="L173" s="116" t="str">
        <f t="shared" si="2"/>
        <v>https://clinicaltrials.gov/show/NCT04323839</v>
      </c>
      <c r="M173" s="1" t="s">
        <v>180</v>
      </c>
      <c r="N173" s="118" t="s">
        <v>152</v>
      </c>
      <c r="O173" s="118" t="s">
        <v>820</v>
      </c>
      <c r="Q173" s="118" t="s">
        <v>204</v>
      </c>
      <c r="R173" s="1" t="s">
        <v>832</v>
      </c>
      <c r="S173" s="1" t="s">
        <v>121</v>
      </c>
      <c r="T173" s="1" t="s">
        <v>136</v>
      </c>
      <c r="U173" s="1" t="s">
        <v>137</v>
      </c>
      <c r="V173" s="1">
        <v>43910</v>
      </c>
      <c r="W173" s="1">
        <v>2000</v>
      </c>
    </row>
    <row r="174" spans="1:24" ht="52.5" x14ac:dyDescent="0.35">
      <c r="A174" s="115">
        <v>43976</v>
      </c>
      <c r="B174" s="13" t="s">
        <v>833</v>
      </c>
      <c r="C174" s="1" t="s">
        <v>33</v>
      </c>
      <c r="D174" s="1" t="s">
        <v>834</v>
      </c>
      <c r="E174" s="1" t="s">
        <v>835</v>
      </c>
      <c r="F174" s="1" t="s">
        <v>1931</v>
      </c>
      <c r="J174" s="115">
        <v>43920</v>
      </c>
      <c r="K174" s="1" t="s">
        <v>836</v>
      </c>
      <c r="L174" s="116" t="str">
        <f t="shared" si="2"/>
        <v>https://clinicaltrials.gov/show/NCT04330261</v>
      </c>
      <c r="M174" s="1" t="s">
        <v>180</v>
      </c>
      <c r="N174" s="118" t="s">
        <v>163</v>
      </c>
      <c r="O174" s="118" t="s">
        <v>129</v>
      </c>
      <c r="Q174" s="118" t="s">
        <v>837</v>
      </c>
      <c r="R174" s="1" t="s">
        <v>121</v>
      </c>
      <c r="S174" s="1" t="s">
        <v>279</v>
      </c>
      <c r="T174" s="1" t="s">
        <v>136</v>
      </c>
      <c r="U174" s="1" t="s">
        <v>838</v>
      </c>
      <c r="V174" s="1">
        <v>43908</v>
      </c>
      <c r="W174" s="1">
        <v>12500</v>
      </c>
    </row>
    <row r="175" spans="1:24" ht="26.25" x14ac:dyDescent="0.35">
      <c r="A175" s="115">
        <v>43976</v>
      </c>
      <c r="B175" s="13" t="s">
        <v>839</v>
      </c>
      <c r="C175" s="1" t="s">
        <v>33</v>
      </c>
      <c r="D175" s="1" t="s">
        <v>840</v>
      </c>
      <c r="E175" s="1" t="s">
        <v>841</v>
      </c>
      <c r="F175" s="1" t="s">
        <v>1932</v>
      </c>
      <c r="J175" s="115">
        <v>43922</v>
      </c>
      <c r="K175" s="1" t="s">
        <v>842</v>
      </c>
      <c r="L175" s="116" t="str">
        <f t="shared" si="2"/>
        <v>https://clinicaltrials.gov/show/NCT04333550</v>
      </c>
      <c r="M175" s="1" t="s">
        <v>180</v>
      </c>
      <c r="N175" s="118" t="s">
        <v>843</v>
      </c>
      <c r="O175" s="118" t="s">
        <v>132</v>
      </c>
      <c r="P175" s="118" t="s">
        <v>844</v>
      </c>
      <c r="Q175" s="118" t="s">
        <v>845</v>
      </c>
      <c r="R175" s="1" t="s">
        <v>846</v>
      </c>
      <c r="S175" s="1" t="s">
        <v>719</v>
      </c>
      <c r="T175" s="1" t="s">
        <v>136</v>
      </c>
      <c r="U175" s="1" t="s">
        <v>847</v>
      </c>
      <c r="V175" s="1">
        <v>43922</v>
      </c>
      <c r="W175" s="1">
        <v>50</v>
      </c>
      <c r="X175" s="1" t="s">
        <v>809</v>
      </c>
    </row>
    <row r="176" spans="1:24" ht="26.25" x14ac:dyDescent="0.35">
      <c r="A176" s="115">
        <v>43976</v>
      </c>
      <c r="B176" s="13" t="s">
        <v>848</v>
      </c>
      <c r="C176" s="1" t="s">
        <v>33</v>
      </c>
      <c r="E176" s="1" t="s">
        <v>849</v>
      </c>
      <c r="F176" s="1" t="s">
        <v>1933</v>
      </c>
      <c r="J176" s="115">
        <v>43924</v>
      </c>
      <c r="K176" s="1" t="s">
        <v>850</v>
      </c>
      <c r="L176" s="116" t="str">
        <f t="shared" si="2"/>
        <v>https://clinicaltrials.gov/show/NCT04335773</v>
      </c>
      <c r="M176" s="1" t="s">
        <v>180</v>
      </c>
      <c r="N176" s="118" t="s">
        <v>202</v>
      </c>
      <c r="O176" s="118" t="s">
        <v>820</v>
      </c>
      <c r="Q176" s="118" t="s">
        <v>851</v>
      </c>
      <c r="R176" s="1" t="s">
        <v>121</v>
      </c>
      <c r="S176" s="1" t="s">
        <v>279</v>
      </c>
      <c r="T176" s="1" t="s">
        <v>136</v>
      </c>
      <c r="U176" s="1" t="s">
        <v>852</v>
      </c>
      <c r="V176" s="1">
        <v>43924</v>
      </c>
      <c r="W176" s="1">
        <v>350</v>
      </c>
    </row>
    <row r="177" spans="1:24" ht="39.4" x14ac:dyDescent="0.35">
      <c r="A177" s="115">
        <v>43976</v>
      </c>
      <c r="B177" s="13" t="s">
        <v>157</v>
      </c>
      <c r="C177" s="1" t="s">
        <v>33</v>
      </c>
      <c r="D177" s="1" t="s">
        <v>158</v>
      </c>
      <c r="E177" s="1" t="s">
        <v>853</v>
      </c>
      <c r="F177" s="1" t="s">
        <v>1934</v>
      </c>
      <c r="J177" s="115">
        <v>43924</v>
      </c>
      <c r="K177" s="1" t="s">
        <v>854</v>
      </c>
      <c r="L177" s="116" t="str">
        <f t="shared" si="2"/>
        <v>https://clinicaltrials.gov/show/NCT04336761</v>
      </c>
      <c r="M177" s="1" t="s">
        <v>180</v>
      </c>
      <c r="N177" s="118" t="s">
        <v>131</v>
      </c>
      <c r="O177" s="118" t="s">
        <v>129</v>
      </c>
      <c r="Q177" s="118" t="s">
        <v>159</v>
      </c>
      <c r="R177" s="1" t="s">
        <v>121</v>
      </c>
      <c r="S177" s="1" t="s">
        <v>279</v>
      </c>
      <c r="T177" s="1" t="s">
        <v>800</v>
      </c>
      <c r="U177" s="1" t="s">
        <v>160</v>
      </c>
      <c r="V177" s="1">
        <v>43922</v>
      </c>
      <c r="W177" s="1">
        <v>914</v>
      </c>
    </row>
    <row r="178" spans="1:24" ht="39.4" x14ac:dyDescent="0.35">
      <c r="A178" s="115">
        <v>43976</v>
      </c>
      <c r="B178" s="13" t="s">
        <v>855</v>
      </c>
      <c r="C178" s="1" t="s">
        <v>128</v>
      </c>
      <c r="D178" s="1" t="s">
        <v>856</v>
      </c>
      <c r="E178" s="1" t="s">
        <v>857</v>
      </c>
      <c r="F178" s="1" t="s">
        <v>1935</v>
      </c>
      <c r="J178" s="115">
        <v>43924</v>
      </c>
      <c r="K178" s="1" t="s">
        <v>858</v>
      </c>
      <c r="L178" s="116" t="str">
        <f t="shared" si="2"/>
        <v>https://clinicaltrials.gov/show/NCT04336787</v>
      </c>
      <c r="M178" s="1" t="s">
        <v>180</v>
      </c>
      <c r="N178" s="118" t="s">
        <v>186</v>
      </c>
      <c r="O178" s="118" t="s">
        <v>129</v>
      </c>
      <c r="Q178" s="118" t="s">
        <v>859</v>
      </c>
      <c r="R178" s="1" t="s">
        <v>279</v>
      </c>
      <c r="S178" s="1" t="s">
        <v>298</v>
      </c>
      <c r="T178" s="1" t="s">
        <v>800</v>
      </c>
      <c r="U178" s="1" t="s">
        <v>860</v>
      </c>
      <c r="V178" s="1">
        <v>43933</v>
      </c>
      <c r="W178" s="1">
        <v>100</v>
      </c>
      <c r="X178" s="1" t="s">
        <v>121</v>
      </c>
    </row>
    <row r="179" spans="1:24" x14ac:dyDescent="0.35">
      <c r="A179" s="115">
        <v>43976</v>
      </c>
      <c r="B179" s="13" t="s">
        <v>861</v>
      </c>
      <c r="C179" s="1" t="s">
        <v>33</v>
      </c>
      <c r="D179" s="1" t="s">
        <v>862</v>
      </c>
      <c r="E179" s="1" t="s">
        <v>863</v>
      </c>
      <c r="F179" s="1" t="s">
        <v>1936</v>
      </c>
      <c r="J179" s="115">
        <v>43920</v>
      </c>
      <c r="K179" s="1" t="s">
        <v>864</v>
      </c>
      <c r="L179" s="116" t="str">
        <f t="shared" si="2"/>
        <v>https://clinicaltrials.gov/show/NCT04336956</v>
      </c>
      <c r="M179" s="1" t="s">
        <v>180</v>
      </c>
      <c r="N179" s="118" t="s">
        <v>131</v>
      </c>
      <c r="O179" s="118" t="s">
        <v>820</v>
      </c>
      <c r="Q179" s="118" t="s">
        <v>865</v>
      </c>
      <c r="R179" s="1" t="s">
        <v>121</v>
      </c>
      <c r="S179" s="1" t="s">
        <v>279</v>
      </c>
      <c r="T179" s="1" t="s">
        <v>136</v>
      </c>
      <c r="U179" s="1" t="s">
        <v>866</v>
      </c>
      <c r="V179" s="1">
        <v>43928</v>
      </c>
      <c r="W179" s="1">
        <v>250</v>
      </c>
    </row>
    <row r="180" spans="1:24" ht="26.25" x14ac:dyDescent="0.35">
      <c r="A180" s="115">
        <v>43976</v>
      </c>
      <c r="B180" s="13" t="s">
        <v>867</v>
      </c>
      <c r="C180" s="1" t="s">
        <v>33</v>
      </c>
      <c r="D180" s="1" t="s">
        <v>868</v>
      </c>
      <c r="E180" s="1" t="s">
        <v>869</v>
      </c>
      <c r="F180" s="1" t="s">
        <v>1937</v>
      </c>
      <c r="J180" s="115">
        <v>43926</v>
      </c>
      <c r="K180" s="1" t="s">
        <v>870</v>
      </c>
      <c r="L180" s="116" t="str">
        <f t="shared" si="2"/>
        <v>https://clinicaltrials.gov/show/NCT04337320</v>
      </c>
      <c r="M180" s="1" t="s">
        <v>180</v>
      </c>
      <c r="N180" s="118" t="s">
        <v>186</v>
      </c>
      <c r="O180" s="118" t="s">
        <v>820</v>
      </c>
      <c r="Q180" s="118" t="s">
        <v>871</v>
      </c>
      <c r="R180" s="1" t="s">
        <v>121</v>
      </c>
      <c r="S180" s="1" t="s">
        <v>872</v>
      </c>
      <c r="T180" s="1" t="s">
        <v>800</v>
      </c>
      <c r="U180" s="1" t="s">
        <v>873</v>
      </c>
      <c r="V180" s="1">
        <v>43922</v>
      </c>
      <c r="W180" s="1">
        <v>70</v>
      </c>
      <c r="X180" s="1" t="s">
        <v>121</v>
      </c>
    </row>
    <row r="181" spans="1:24" ht="26.25" x14ac:dyDescent="0.35">
      <c r="A181" s="115">
        <v>43976</v>
      </c>
      <c r="B181" s="13" t="s">
        <v>874</v>
      </c>
      <c r="C181" s="1" t="s">
        <v>33</v>
      </c>
      <c r="D181" s="1" t="s">
        <v>875</v>
      </c>
      <c r="E181" s="1" t="s">
        <v>876</v>
      </c>
      <c r="F181" s="1" t="s">
        <v>1938</v>
      </c>
      <c r="J181" s="115">
        <v>43924</v>
      </c>
      <c r="K181" s="1" t="s">
        <v>877</v>
      </c>
      <c r="L181" s="116" t="str">
        <f t="shared" si="2"/>
        <v>https://clinicaltrials.gov/show/NCT04341168</v>
      </c>
      <c r="M181" s="1" t="s">
        <v>180</v>
      </c>
      <c r="N181" s="118" t="s">
        <v>124</v>
      </c>
      <c r="O181" s="118" t="s">
        <v>129</v>
      </c>
      <c r="Q181" s="118" t="s">
        <v>878</v>
      </c>
      <c r="R181" s="1" t="s">
        <v>121</v>
      </c>
      <c r="S181" s="1" t="s">
        <v>121</v>
      </c>
      <c r="T181" s="1" t="s">
        <v>800</v>
      </c>
      <c r="U181" s="1" t="s">
        <v>879</v>
      </c>
      <c r="V181" s="1">
        <v>43922</v>
      </c>
      <c r="W181" s="1">
        <v>160</v>
      </c>
    </row>
    <row r="182" spans="1:24" ht="39.4" x14ac:dyDescent="0.35">
      <c r="A182" s="115">
        <v>43976</v>
      </c>
      <c r="B182" s="13" t="s">
        <v>880</v>
      </c>
      <c r="C182" s="1" t="s">
        <v>33</v>
      </c>
      <c r="E182" s="1" t="s">
        <v>881</v>
      </c>
      <c r="F182" s="1" t="s">
        <v>1939</v>
      </c>
      <c r="J182" s="115">
        <v>43930</v>
      </c>
      <c r="K182" s="1" t="s">
        <v>882</v>
      </c>
      <c r="L182" s="116" t="str">
        <f t="shared" si="2"/>
        <v>https://clinicaltrials.gov/show/NCT04343664</v>
      </c>
      <c r="M182" s="1" t="s">
        <v>180</v>
      </c>
      <c r="N182" s="118" t="s">
        <v>883</v>
      </c>
      <c r="O182" s="118" t="s">
        <v>820</v>
      </c>
      <c r="Q182" s="118" t="s">
        <v>884</v>
      </c>
      <c r="R182" s="1" t="s">
        <v>885</v>
      </c>
      <c r="S182" s="1" t="s">
        <v>121</v>
      </c>
      <c r="T182" s="1" t="s">
        <v>800</v>
      </c>
      <c r="U182" s="1" t="s">
        <v>886</v>
      </c>
      <c r="V182" s="1">
        <v>43933</v>
      </c>
      <c r="W182" s="1">
        <v>10000</v>
      </c>
    </row>
    <row r="183" spans="1:24" ht="52.5" x14ac:dyDescent="0.35">
      <c r="A183" s="115">
        <v>43976</v>
      </c>
      <c r="B183" s="13" t="s">
        <v>887</v>
      </c>
      <c r="C183" s="1" t="s">
        <v>33</v>
      </c>
      <c r="E183" s="1" t="s">
        <v>153</v>
      </c>
      <c r="F183" s="1" t="s">
        <v>1940</v>
      </c>
      <c r="J183" s="115">
        <v>43934</v>
      </c>
      <c r="K183" s="1" t="s">
        <v>888</v>
      </c>
      <c r="L183" s="116" t="str">
        <f t="shared" si="2"/>
        <v>https://clinicaltrials.gov/show/NCT04346056</v>
      </c>
      <c r="M183" s="1" t="s">
        <v>180</v>
      </c>
      <c r="N183" s="118" t="s">
        <v>154</v>
      </c>
      <c r="O183" s="118" t="s">
        <v>129</v>
      </c>
      <c r="Q183" s="118" t="s">
        <v>155</v>
      </c>
      <c r="R183" s="1" t="s">
        <v>794</v>
      </c>
      <c r="S183" s="1" t="s">
        <v>808</v>
      </c>
      <c r="T183" s="1" t="s">
        <v>136</v>
      </c>
      <c r="U183" s="1" t="s">
        <v>156</v>
      </c>
      <c r="V183" s="1">
        <v>43935</v>
      </c>
      <c r="W183" s="1">
        <v>500</v>
      </c>
    </row>
    <row r="184" spans="1:24" ht="52.5" x14ac:dyDescent="0.35">
      <c r="A184" s="115">
        <v>43976</v>
      </c>
      <c r="B184" s="13" t="s">
        <v>889</v>
      </c>
      <c r="C184" s="1" t="s">
        <v>33</v>
      </c>
      <c r="D184" s="1" t="s">
        <v>890</v>
      </c>
      <c r="E184" s="1" t="s">
        <v>891</v>
      </c>
      <c r="F184" s="1" t="s">
        <v>1941</v>
      </c>
      <c r="J184" s="115">
        <v>43924</v>
      </c>
      <c r="K184" s="1" t="s">
        <v>892</v>
      </c>
      <c r="L184" s="116" t="str">
        <f t="shared" si="2"/>
        <v>https://clinicaltrials.gov/show/NCT04347278</v>
      </c>
      <c r="M184" s="1" t="s">
        <v>180</v>
      </c>
      <c r="N184" s="118" t="s">
        <v>185</v>
      </c>
      <c r="O184" s="118" t="s">
        <v>820</v>
      </c>
      <c r="Q184" s="118" t="s">
        <v>893</v>
      </c>
      <c r="R184" s="1" t="s">
        <v>794</v>
      </c>
      <c r="S184" s="1" t="s">
        <v>894</v>
      </c>
      <c r="T184" s="1" t="s">
        <v>800</v>
      </c>
      <c r="U184" s="1" t="s">
        <v>895</v>
      </c>
      <c r="V184" s="1">
        <v>43936</v>
      </c>
      <c r="W184" s="1">
        <v>100</v>
      </c>
    </row>
    <row r="185" spans="1:24" ht="26.25" x14ac:dyDescent="0.35">
      <c r="A185" s="115">
        <v>43976</v>
      </c>
      <c r="B185" s="13" t="s">
        <v>896</v>
      </c>
      <c r="C185" s="1" t="s">
        <v>33</v>
      </c>
      <c r="D185" s="1" t="s">
        <v>897</v>
      </c>
      <c r="E185" s="1" t="s">
        <v>898</v>
      </c>
      <c r="F185" s="1" t="s">
        <v>1942</v>
      </c>
      <c r="J185" s="115">
        <v>43928</v>
      </c>
      <c r="K185" s="1" t="s">
        <v>899</v>
      </c>
      <c r="L185" s="116" t="str">
        <f t="shared" si="2"/>
        <v>https://clinicaltrials.gov/show/NCT04347408</v>
      </c>
      <c r="M185" s="1" t="s">
        <v>180</v>
      </c>
      <c r="N185" s="118" t="s">
        <v>770</v>
      </c>
      <c r="O185" s="118" t="s">
        <v>129</v>
      </c>
      <c r="Q185" s="118" t="s">
        <v>900</v>
      </c>
      <c r="R185" s="1" t="s">
        <v>901</v>
      </c>
      <c r="S185" s="1" t="s">
        <v>902</v>
      </c>
      <c r="T185" s="1" t="s">
        <v>800</v>
      </c>
      <c r="U185" s="1" t="s">
        <v>903</v>
      </c>
      <c r="V185" s="1">
        <v>43957</v>
      </c>
      <c r="W185" s="1">
        <v>700</v>
      </c>
    </row>
    <row r="186" spans="1:24" ht="26.25" x14ac:dyDescent="0.35">
      <c r="A186" s="115">
        <v>43976</v>
      </c>
      <c r="B186" s="13" t="s">
        <v>904</v>
      </c>
      <c r="C186" s="1" t="s">
        <v>128</v>
      </c>
      <c r="D186" s="1" t="s">
        <v>905</v>
      </c>
      <c r="E186" s="1" t="s">
        <v>906</v>
      </c>
      <c r="F186" s="1" t="s">
        <v>1943</v>
      </c>
      <c r="J186" s="115">
        <v>43931</v>
      </c>
      <c r="K186" s="1" t="s">
        <v>907</v>
      </c>
      <c r="L186" s="116" t="str">
        <f t="shared" si="2"/>
        <v>https://clinicaltrials.gov/show/NCT04348929</v>
      </c>
      <c r="M186" s="1" t="s">
        <v>180</v>
      </c>
      <c r="N186" s="118" t="s">
        <v>131</v>
      </c>
      <c r="O186" s="118" t="s">
        <v>132</v>
      </c>
      <c r="P186" s="118" t="s">
        <v>908</v>
      </c>
      <c r="Q186" s="118" t="s">
        <v>909</v>
      </c>
      <c r="R186" s="1" t="s">
        <v>279</v>
      </c>
      <c r="S186" s="1" t="s">
        <v>121</v>
      </c>
      <c r="T186" s="1" t="s">
        <v>136</v>
      </c>
      <c r="U186" s="1" t="s">
        <v>910</v>
      </c>
      <c r="V186" s="1">
        <v>43937</v>
      </c>
      <c r="W186" s="1">
        <v>600</v>
      </c>
      <c r="X186" s="1" t="s">
        <v>121</v>
      </c>
    </row>
    <row r="187" spans="1:24" ht="52.5" x14ac:dyDescent="0.35">
      <c r="A187" s="115">
        <v>43976</v>
      </c>
      <c r="B187" s="13" t="s">
        <v>911</v>
      </c>
      <c r="C187" s="1" t="s">
        <v>33</v>
      </c>
      <c r="E187" s="1" t="s">
        <v>912</v>
      </c>
      <c r="F187" s="1" t="s">
        <v>1944</v>
      </c>
      <c r="J187" s="115">
        <v>43936</v>
      </c>
      <c r="K187" s="1" t="s">
        <v>913</v>
      </c>
      <c r="L187" s="116" t="str">
        <f t="shared" si="2"/>
        <v>https://clinicaltrials.gov/show/NCT04353609</v>
      </c>
      <c r="M187" s="1" t="s">
        <v>180</v>
      </c>
      <c r="N187" s="118" t="s">
        <v>131</v>
      </c>
      <c r="O187" s="118" t="s">
        <v>129</v>
      </c>
      <c r="Q187" s="118" t="s">
        <v>159</v>
      </c>
      <c r="R187" s="1" t="s">
        <v>121</v>
      </c>
      <c r="S187" s="1" t="s">
        <v>121</v>
      </c>
      <c r="T187" s="1" t="s">
        <v>136</v>
      </c>
      <c r="U187" s="1" t="s">
        <v>914</v>
      </c>
      <c r="V187" s="1">
        <v>43939</v>
      </c>
      <c r="W187" s="1">
        <v>13770</v>
      </c>
    </row>
    <row r="188" spans="1:24" ht="26.25" x14ac:dyDescent="0.35">
      <c r="A188" s="115">
        <v>43976</v>
      </c>
      <c r="B188" s="13" t="s">
        <v>915</v>
      </c>
      <c r="C188" s="1" t="s">
        <v>33</v>
      </c>
      <c r="D188" s="1" t="s">
        <v>916</v>
      </c>
      <c r="E188" s="1" t="s">
        <v>917</v>
      </c>
      <c r="F188" s="1" t="s">
        <v>1945</v>
      </c>
      <c r="J188" s="115">
        <v>43934</v>
      </c>
      <c r="K188" s="1" t="s">
        <v>918</v>
      </c>
      <c r="L188" s="116" t="str">
        <f t="shared" si="2"/>
        <v>https://clinicaltrials.gov/show/NCT04354155</v>
      </c>
      <c r="M188" s="1" t="s">
        <v>180</v>
      </c>
      <c r="N188" s="118" t="s">
        <v>152</v>
      </c>
      <c r="O188" s="118" t="s">
        <v>132</v>
      </c>
      <c r="P188" s="118" t="s">
        <v>919</v>
      </c>
      <c r="Q188" s="118" t="s">
        <v>920</v>
      </c>
      <c r="R188" s="1" t="s">
        <v>121</v>
      </c>
      <c r="S188" s="1" t="s">
        <v>279</v>
      </c>
      <c r="T188" s="1" t="s">
        <v>800</v>
      </c>
      <c r="U188" s="1" t="s">
        <v>921</v>
      </c>
      <c r="V188" s="1">
        <v>43966</v>
      </c>
      <c r="W188" s="1">
        <v>38</v>
      </c>
      <c r="X188" s="1" t="s">
        <v>151</v>
      </c>
    </row>
    <row r="189" spans="1:24" ht="52.5" x14ac:dyDescent="0.35">
      <c r="A189" s="115">
        <v>43976</v>
      </c>
      <c r="B189" s="13" t="s">
        <v>922</v>
      </c>
      <c r="C189" s="1" t="s">
        <v>128</v>
      </c>
      <c r="D189" s="1" t="s">
        <v>923</v>
      </c>
      <c r="E189" s="1" t="s">
        <v>924</v>
      </c>
      <c r="F189" s="1" t="s">
        <v>1946</v>
      </c>
      <c r="J189" s="115">
        <v>43935</v>
      </c>
      <c r="K189" s="1" t="s">
        <v>925</v>
      </c>
      <c r="L189" s="116" t="str">
        <f t="shared" si="2"/>
        <v>https://clinicaltrials.gov/show/NCT04354441</v>
      </c>
      <c r="M189" s="1" t="s">
        <v>180</v>
      </c>
      <c r="N189" s="118" t="s">
        <v>163</v>
      </c>
      <c r="O189" s="118" t="s">
        <v>132</v>
      </c>
      <c r="P189" s="118" t="s">
        <v>926</v>
      </c>
      <c r="Q189" s="118" t="s">
        <v>927</v>
      </c>
      <c r="R189" s="1" t="s">
        <v>279</v>
      </c>
      <c r="S189" s="1" t="s">
        <v>821</v>
      </c>
      <c r="T189" s="1" t="s">
        <v>800</v>
      </c>
      <c r="U189" s="1" t="s">
        <v>928</v>
      </c>
      <c r="V189" s="1">
        <v>43952</v>
      </c>
      <c r="W189" s="1">
        <v>600</v>
      </c>
      <c r="X189" s="1" t="s">
        <v>151</v>
      </c>
    </row>
    <row r="190" spans="1:24" ht="26.25" x14ac:dyDescent="0.35">
      <c r="A190" s="115">
        <v>43976</v>
      </c>
      <c r="B190" s="13" t="s">
        <v>929</v>
      </c>
      <c r="C190" s="1" t="s">
        <v>272</v>
      </c>
      <c r="D190" s="1" t="s">
        <v>930</v>
      </c>
      <c r="E190" s="1" t="s">
        <v>931</v>
      </c>
      <c r="F190" s="1" t="s">
        <v>1947</v>
      </c>
      <c r="J190" s="115">
        <v>43938</v>
      </c>
      <c r="K190" s="1" t="s">
        <v>932</v>
      </c>
      <c r="L190" s="116" t="str">
        <f t="shared" si="2"/>
        <v>https://clinicaltrials.gov/show/NCT04355234</v>
      </c>
      <c r="M190" s="1" t="s">
        <v>180</v>
      </c>
      <c r="N190" s="118" t="s">
        <v>131</v>
      </c>
      <c r="O190" s="118" t="s">
        <v>132</v>
      </c>
      <c r="P190" s="118" t="s">
        <v>908</v>
      </c>
      <c r="Q190" s="118" t="s">
        <v>933</v>
      </c>
      <c r="R190" s="1" t="s">
        <v>279</v>
      </c>
      <c r="S190" s="1" t="s">
        <v>121</v>
      </c>
      <c r="T190" s="1" t="s">
        <v>800</v>
      </c>
      <c r="U190" s="1" t="s">
        <v>934</v>
      </c>
      <c r="V190" s="1">
        <v>43945</v>
      </c>
      <c r="W190" s="1">
        <v>2200</v>
      </c>
      <c r="X190" s="1" t="s">
        <v>121</v>
      </c>
    </row>
    <row r="191" spans="1:24" ht="26.25" x14ac:dyDescent="0.35">
      <c r="A191" s="115">
        <v>43976</v>
      </c>
      <c r="B191" s="13" t="s">
        <v>935</v>
      </c>
      <c r="C191" s="1" t="s">
        <v>33</v>
      </c>
      <c r="D191" s="1" t="s">
        <v>936</v>
      </c>
      <c r="E191" s="1" t="s">
        <v>937</v>
      </c>
      <c r="F191" s="1" t="s">
        <v>1948</v>
      </c>
      <c r="J191" s="115">
        <v>43938</v>
      </c>
      <c r="K191" s="1" t="s">
        <v>938</v>
      </c>
      <c r="L191" s="116" t="str">
        <f t="shared" si="2"/>
        <v>https://clinicaltrials.gov/show/NCT04355533</v>
      </c>
      <c r="M191" s="1" t="s">
        <v>180</v>
      </c>
      <c r="N191" s="118" t="s">
        <v>131</v>
      </c>
      <c r="O191" s="118" t="s">
        <v>132</v>
      </c>
      <c r="P191" s="118" t="s">
        <v>939</v>
      </c>
      <c r="Q191" s="118" t="s">
        <v>933</v>
      </c>
      <c r="R191" s="1" t="s">
        <v>121</v>
      </c>
      <c r="S191" s="1" t="s">
        <v>940</v>
      </c>
      <c r="T191" s="1" t="s">
        <v>800</v>
      </c>
      <c r="U191" s="1" t="s">
        <v>941</v>
      </c>
      <c r="V191" s="1">
        <v>43922</v>
      </c>
      <c r="W191" s="1">
        <v>1920</v>
      </c>
      <c r="X191" s="1" t="s">
        <v>121</v>
      </c>
    </row>
    <row r="192" spans="1:24" ht="26.25" x14ac:dyDescent="0.35">
      <c r="A192" s="115">
        <v>43976</v>
      </c>
      <c r="B192" s="13" t="s">
        <v>942</v>
      </c>
      <c r="C192" s="1" t="s">
        <v>33</v>
      </c>
      <c r="D192" s="1" t="s">
        <v>943</v>
      </c>
      <c r="E192" s="1" t="s">
        <v>944</v>
      </c>
      <c r="F192" s="1" t="s">
        <v>1949</v>
      </c>
      <c r="J192" s="115">
        <v>43937</v>
      </c>
      <c r="K192" s="1" t="s">
        <v>945</v>
      </c>
      <c r="L192" s="116" t="str">
        <f t="shared" si="2"/>
        <v>https://clinicaltrials.gov/show/NCT04359225</v>
      </c>
      <c r="M192" s="1" t="s">
        <v>180</v>
      </c>
      <c r="N192" s="118" t="s">
        <v>770</v>
      </c>
      <c r="O192" s="118" t="s">
        <v>132</v>
      </c>
      <c r="P192" s="118" t="s">
        <v>946</v>
      </c>
      <c r="Q192" s="118" t="s">
        <v>947</v>
      </c>
      <c r="R192" s="1" t="s">
        <v>794</v>
      </c>
      <c r="S192" s="1" t="s">
        <v>948</v>
      </c>
      <c r="T192" s="1" t="s">
        <v>800</v>
      </c>
      <c r="U192" s="1" t="s">
        <v>949</v>
      </c>
      <c r="V192" s="1">
        <v>44012</v>
      </c>
      <c r="W192" s="1">
        <v>80</v>
      </c>
      <c r="X192" s="1" t="s">
        <v>121</v>
      </c>
    </row>
    <row r="193" spans="1:24" ht="65.650000000000006" x14ac:dyDescent="0.35">
      <c r="A193" s="115">
        <v>43976</v>
      </c>
      <c r="B193" s="13" t="s">
        <v>950</v>
      </c>
      <c r="C193" s="1" t="s">
        <v>272</v>
      </c>
      <c r="D193" s="1" t="s">
        <v>951</v>
      </c>
      <c r="E193" s="1" t="s">
        <v>952</v>
      </c>
      <c r="F193" s="1" t="s">
        <v>1950</v>
      </c>
      <c r="J193" s="115">
        <v>43943</v>
      </c>
      <c r="K193" s="1" t="s">
        <v>953</v>
      </c>
      <c r="L193" s="116" t="str">
        <f t="shared" si="2"/>
        <v>https://clinicaltrials.gov/show/NCT04360811</v>
      </c>
      <c r="M193" s="1" t="s">
        <v>180</v>
      </c>
      <c r="N193" s="118" t="s">
        <v>131</v>
      </c>
      <c r="O193" s="118" t="s">
        <v>132</v>
      </c>
      <c r="P193" s="118" t="s">
        <v>954</v>
      </c>
      <c r="Q193" s="118" t="s">
        <v>955</v>
      </c>
      <c r="R193" s="1" t="s">
        <v>279</v>
      </c>
      <c r="S193" s="1" t="s">
        <v>121</v>
      </c>
      <c r="T193" s="1" t="s">
        <v>136</v>
      </c>
      <c r="U193" s="1" t="s">
        <v>956</v>
      </c>
      <c r="V193" s="1">
        <v>43938</v>
      </c>
      <c r="W193" s="1">
        <v>3600</v>
      </c>
      <c r="X193" s="1" t="s">
        <v>121</v>
      </c>
    </row>
    <row r="194" spans="1:24" ht="65.650000000000006" x14ac:dyDescent="0.35">
      <c r="A194" s="115">
        <v>43976</v>
      </c>
      <c r="B194" s="13" t="s">
        <v>957</v>
      </c>
      <c r="C194" s="1" t="s">
        <v>33</v>
      </c>
      <c r="D194" s="1" t="s">
        <v>958</v>
      </c>
      <c r="E194" s="1" t="s">
        <v>959</v>
      </c>
      <c r="F194" s="1" t="s">
        <v>1951</v>
      </c>
      <c r="J194" s="115">
        <v>43944</v>
      </c>
      <c r="K194" s="1" t="s">
        <v>960</v>
      </c>
      <c r="L194" s="116" t="str">
        <f t="shared" ref="L194:L257" si="3">HYPERLINK(K194)</f>
        <v>https://clinicaltrials.gov/show/NCT04361253</v>
      </c>
      <c r="M194" s="1" t="s">
        <v>180</v>
      </c>
      <c r="N194" s="118" t="s">
        <v>184</v>
      </c>
      <c r="O194" s="118" t="s">
        <v>132</v>
      </c>
      <c r="P194" s="118" t="s">
        <v>844</v>
      </c>
      <c r="Q194" s="118" t="s">
        <v>961</v>
      </c>
      <c r="R194" s="1" t="s">
        <v>962</v>
      </c>
      <c r="S194" s="1" t="s">
        <v>121</v>
      </c>
      <c r="T194" s="1" t="s">
        <v>800</v>
      </c>
      <c r="U194" s="1" t="s">
        <v>963</v>
      </c>
      <c r="V194" s="1">
        <v>43922</v>
      </c>
      <c r="W194" s="1">
        <v>220</v>
      </c>
      <c r="X194" s="1" t="s">
        <v>135</v>
      </c>
    </row>
    <row r="195" spans="1:24" ht="39.4" x14ac:dyDescent="0.35">
      <c r="A195" s="115">
        <v>43976</v>
      </c>
      <c r="B195" s="13" t="s">
        <v>964</v>
      </c>
      <c r="C195" s="1" t="s">
        <v>272</v>
      </c>
      <c r="E195" s="1" t="s">
        <v>965</v>
      </c>
      <c r="F195" s="1" t="s">
        <v>1952</v>
      </c>
      <c r="J195" s="115">
        <v>43942</v>
      </c>
      <c r="K195" s="1" t="s">
        <v>966</v>
      </c>
      <c r="L195" s="116" t="str">
        <f t="shared" si="3"/>
        <v>https://clinicaltrials.gov/show/NCT04362956</v>
      </c>
      <c r="M195" s="1" t="s">
        <v>180</v>
      </c>
      <c r="N195" s="118" t="s">
        <v>967</v>
      </c>
      <c r="O195" s="118" t="s">
        <v>129</v>
      </c>
      <c r="Q195" s="118" t="s">
        <v>968</v>
      </c>
      <c r="R195" s="1" t="s">
        <v>121</v>
      </c>
      <c r="S195" s="1" t="s">
        <v>121</v>
      </c>
      <c r="T195" s="1" t="s">
        <v>800</v>
      </c>
      <c r="U195" s="1" t="s">
        <v>969</v>
      </c>
      <c r="V195" s="1">
        <v>43952</v>
      </c>
      <c r="W195" s="1">
        <v>200</v>
      </c>
    </row>
    <row r="196" spans="1:24" ht="52.5" x14ac:dyDescent="0.35">
      <c r="A196" s="115">
        <v>43976</v>
      </c>
      <c r="B196" s="13" t="s">
        <v>970</v>
      </c>
      <c r="C196" s="1" t="s">
        <v>128</v>
      </c>
      <c r="D196" s="1" t="s">
        <v>971</v>
      </c>
      <c r="E196" s="1" t="s">
        <v>972</v>
      </c>
      <c r="F196" s="1" t="s">
        <v>1953</v>
      </c>
      <c r="J196" s="115">
        <v>43944</v>
      </c>
      <c r="K196" s="1" t="s">
        <v>973</v>
      </c>
      <c r="L196" s="116" t="str">
        <f t="shared" si="3"/>
        <v>https://clinicaltrials.gov/show/NCT04365231</v>
      </c>
      <c r="M196" s="1" t="s">
        <v>180</v>
      </c>
      <c r="N196" s="118" t="s">
        <v>131</v>
      </c>
      <c r="O196" s="118" t="s">
        <v>132</v>
      </c>
      <c r="P196" s="118" t="s">
        <v>974</v>
      </c>
      <c r="Q196" s="118" t="s">
        <v>133</v>
      </c>
      <c r="R196" s="1" t="s">
        <v>279</v>
      </c>
      <c r="S196" s="1" t="s">
        <v>121</v>
      </c>
      <c r="T196" s="1" t="s">
        <v>800</v>
      </c>
      <c r="U196" s="1" t="s">
        <v>134</v>
      </c>
      <c r="V196" s="1">
        <v>43922</v>
      </c>
      <c r="W196" s="1">
        <v>50</v>
      </c>
      <c r="X196" s="1" t="s">
        <v>135</v>
      </c>
    </row>
    <row r="197" spans="1:24" ht="26.25" x14ac:dyDescent="0.35">
      <c r="A197" s="115">
        <v>43976</v>
      </c>
      <c r="B197" s="13" t="s">
        <v>975</v>
      </c>
      <c r="C197" s="1" t="s">
        <v>128</v>
      </c>
      <c r="D197" s="1" t="s">
        <v>976</v>
      </c>
      <c r="E197" s="1" t="s">
        <v>977</v>
      </c>
      <c r="F197" s="1" t="s">
        <v>1954</v>
      </c>
      <c r="J197" s="115">
        <v>43941</v>
      </c>
      <c r="K197" s="1" t="s">
        <v>978</v>
      </c>
      <c r="L197" s="116" t="str">
        <f t="shared" si="3"/>
        <v>https://clinicaltrials.gov/show/NCT04366817</v>
      </c>
      <c r="M197" s="1" t="s">
        <v>180</v>
      </c>
      <c r="N197" s="118" t="s">
        <v>131</v>
      </c>
      <c r="O197" s="118" t="s">
        <v>132</v>
      </c>
      <c r="P197" s="118" t="s">
        <v>979</v>
      </c>
      <c r="Q197" s="118" t="s">
        <v>933</v>
      </c>
      <c r="R197" s="1" t="s">
        <v>279</v>
      </c>
      <c r="S197" s="1" t="s">
        <v>121</v>
      </c>
      <c r="T197" s="1" t="s">
        <v>800</v>
      </c>
      <c r="U197" s="1" t="s">
        <v>980</v>
      </c>
      <c r="V197" s="1">
        <v>43922</v>
      </c>
      <c r="W197" s="1">
        <v>120</v>
      </c>
      <c r="X197" s="1" t="s">
        <v>121</v>
      </c>
    </row>
    <row r="198" spans="1:24" ht="26.25" x14ac:dyDescent="0.35">
      <c r="A198" s="115">
        <v>43976</v>
      </c>
      <c r="B198" s="13" t="s">
        <v>981</v>
      </c>
      <c r="C198" s="1" t="s">
        <v>33</v>
      </c>
      <c r="E198" s="1" t="s">
        <v>982</v>
      </c>
      <c r="F198" s="1" t="s">
        <v>1955</v>
      </c>
      <c r="J198" s="115">
        <v>43938</v>
      </c>
      <c r="K198" s="1" t="s">
        <v>983</v>
      </c>
      <c r="L198" s="116" t="str">
        <f t="shared" si="3"/>
        <v>https://clinicaltrials.gov/show/NCT04366921</v>
      </c>
      <c r="M198" s="1" t="s">
        <v>180</v>
      </c>
      <c r="N198" s="118" t="s">
        <v>984</v>
      </c>
      <c r="O198" s="118" t="s">
        <v>129</v>
      </c>
      <c r="Q198" s="118" t="s">
        <v>985</v>
      </c>
      <c r="R198" s="1" t="s">
        <v>121</v>
      </c>
      <c r="S198" s="1" t="s">
        <v>121</v>
      </c>
      <c r="T198" s="1" t="s">
        <v>136</v>
      </c>
      <c r="U198" s="1" t="s">
        <v>986</v>
      </c>
      <c r="V198" s="1">
        <v>43931</v>
      </c>
      <c r="W198" s="1">
        <v>150</v>
      </c>
    </row>
    <row r="199" spans="1:24" ht="26.25" x14ac:dyDescent="0.35">
      <c r="A199" s="115">
        <v>43976</v>
      </c>
      <c r="B199" s="13" t="s">
        <v>987</v>
      </c>
      <c r="C199" s="1" t="s">
        <v>128</v>
      </c>
      <c r="D199" s="1" t="s">
        <v>988</v>
      </c>
      <c r="E199" s="1" t="s">
        <v>989</v>
      </c>
      <c r="F199" s="1" t="s">
        <v>1956</v>
      </c>
      <c r="J199" s="115">
        <v>43944</v>
      </c>
      <c r="K199" s="1" t="s">
        <v>990</v>
      </c>
      <c r="L199" s="116" t="str">
        <f t="shared" si="3"/>
        <v>https://clinicaltrials.gov/show/NCT04366986</v>
      </c>
      <c r="M199" s="1" t="s">
        <v>180</v>
      </c>
      <c r="N199" s="118" t="s">
        <v>152</v>
      </c>
      <c r="O199" s="118" t="s">
        <v>820</v>
      </c>
      <c r="Q199" s="118" t="s">
        <v>991</v>
      </c>
      <c r="R199" s="1" t="s">
        <v>279</v>
      </c>
      <c r="S199" s="1" t="s">
        <v>121</v>
      </c>
      <c r="T199" s="1" t="s">
        <v>800</v>
      </c>
      <c r="U199" s="1" t="s">
        <v>130</v>
      </c>
      <c r="V199" s="1">
        <v>43952</v>
      </c>
      <c r="W199" s="1">
        <v>25000</v>
      </c>
    </row>
    <row r="200" spans="1:24" ht="26.25" x14ac:dyDescent="0.35">
      <c r="A200" s="115">
        <v>43976</v>
      </c>
      <c r="B200" s="13" t="s">
        <v>992</v>
      </c>
      <c r="C200" s="1" t="s">
        <v>128</v>
      </c>
      <c r="D200" s="1" t="s">
        <v>993</v>
      </c>
      <c r="E200" s="1" t="s">
        <v>994</v>
      </c>
      <c r="F200" s="1" t="s">
        <v>1957</v>
      </c>
      <c r="J200" s="115">
        <v>43949</v>
      </c>
      <c r="K200" s="1" t="s">
        <v>995</v>
      </c>
      <c r="L200" s="116" t="str">
        <f t="shared" si="3"/>
        <v>https://clinicaltrials.gov/show/NCT04368208</v>
      </c>
      <c r="M200" s="1" t="s">
        <v>180</v>
      </c>
      <c r="N200" s="118" t="s">
        <v>131</v>
      </c>
      <c r="O200" s="118" t="s">
        <v>129</v>
      </c>
      <c r="Q200" s="118" t="s">
        <v>996</v>
      </c>
      <c r="R200" s="1" t="s">
        <v>279</v>
      </c>
      <c r="S200" s="1" t="s">
        <v>821</v>
      </c>
      <c r="T200" s="1" t="s">
        <v>800</v>
      </c>
      <c r="U200" s="1" t="s">
        <v>997</v>
      </c>
      <c r="V200" s="1">
        <v>43952</v>
      </c>
      <c r="W200" s="1">
        <v>900</v>
      </c>
    </row>
    <row r="201" spans="1:24" ht="26.25" x14ac:dyDescent="0.35">
      <c r="A201" s="115">
        <v>43976</v>
      </c>
      <c r="B201" s="13" t="s">
        <v>998</v>
      </c>
      <c r="C201" s="1" t="s">
        <v>128</v>
      </c>
      <c r="D201" s="1" t="s">
        <v>999</v>
      </c>
      <c r="E201" s="1" t="s">
        <v>1000</v>
      </c>
      <c r="F201" s="1" t="s">
        <v>1958</v>
      </c>
      <c r="J201" s="115">
        <v>43950</v>
      </c>
      <c r="K201" s="1" t="s">
        <v>1001</v>
      </c>
      <c r="L201" s="116" t="str">
        <f t="shared" si="3"/>
        <v>https://clinicaltrials.gov/show/NCT04369859</v>
      </c>
      <c r="M201" s="1" t="s">
        <v>180</v>
      </c>
      <c r="N201" s="118" t="s">
        <v>131</v>
      </c>
      <c r="O201" s="118" t="s">
        <v>129</v>
      </c>
      <c r="Q201" s="118" t="s">
        <v>1002</v>
      </c>
      <c r="R201" s="1" t="s">
        <v>279</v>
      </c>
      <c r="S201" s="1" t="s">
        <v>121</v>
      </c>
      <c r="T201" s="1" t="s">
        <v>136</v>
      </c>
      <c r="U201" s="1" t="s">
        <v>1003</v>
      </c>
      <c r="V201" s="1">
        <v>43944</v>
      </c>
      <c r="W201" s="1">
        <v>1300</v>
      </c>
    </row>
    <row r="202" spans="1:24" ht="52.5" x14ac:dyDescent="0.35">
      <c r="A202" s="115">
        <v>43976</v>
      </c>
      <c r="B202" s="13" t="s">
        <v>1004</v>
      </c>
      <c r="C202" s="1" t="s">
        <v>33</v>
      </c>
      <c r="D202" s="1" t="s">
        <v>1005</v>
      </c>
      <c r="E202" s="1" t="s">
        <v>1006</v>
      </c>
      <c r="F202" s="1" t="s">
        <v>1959</v>
      </c>
      <c r="J202" s="115">
        <v>43951</v>
      </c>
      <c r="K202" s="1" t="s">
        <v>1007</v>
      </c>
      <c r="L202" s="116" t="str">
        <f t="shared" si="3"/>
        <v>https://clinicaltrials.gov/show/NCT04370834</v>
      </c>
      <c r="M202" s="1" t="s">
        <v>180</v>
      </c>
      <c r="N202" s="118" t="s">
        <v>152</v>
      </c>
      <c r="O202" s="118" t="s">
        <v>132</v>
      </c>
      <c r="P202" s="118" t="s">
        <v>1008</v>
      </c>
      <c r="Q202" s="118" t="s">
        <v>149</v>
      </c>
      <c r="R202" s="1" t="s">
        <v>901</v>
      </c>
      <c r="S202" s="1" t="s">
        <v>121</v>
      </c>
      <c r="T202" s="1" t="s">
        <v>800</v>
      </c>
      <c r="U202" s="1" t="s">
        <v>150</v>
      </c>
      <c r="V202" s="1">
        <v>43952</v>
      </c>
      <c r="W202" s="1">
        <v>200</v>
      </c>
      <c r="X202" s="1" t="s">
        <v>151</v>
      </c>
    </row>
    <row r="203" spans="1:24" ht="39.4" x14ac:dyDescent="0.35">
      <c r="A203" s="115">
        <v>43976</v>
      </c>
      <c r="B203" s="13" t="s">
        <v>144</v>
      </c>
      <c r="C203" s="1" t="s">
        <v>33</v>
      </c>
      <c r="E203" s="1" t="s">
        <v>1009</v>
      </c>
      <c r="F203" s="1" t="s">
        <v>1960</v>
      </c>
      <c r="J203" s="115">
        <v>43945</v>
      </c>
      <c r="K203" s="1" t="s">
        <v>1010</v>
      </c>
      <c r="L203" s="116" t="str">
        <f t="shared" si="3"/>
        <v>https://clinicaltrials.gov/show/NCT04371315</v>
      </c>
      <c r="M203" s="1" t="s">
        <v>180</v>
      </c>
      <c r="N203" s="118" t="s">
        <v>152</v>
      </c>
      <c r="O203" s="118" t="s">
        <v>129</v>
      </c>
      <c r="Q203" s="118" t="s">
        <v>145</v>
      </c>
      <c r="R203" s="1" t="s">
        <v>121</v>
      </c>
      <c r="S203" s="1" t="s">
        <v>1011</v>
      </c>
      <c r="T203" s="1" t="s">
        <v>136</v>
      </c>
      <c r="U203" s="1" t="s">
        <v>146</v>
      </c>
      <c r="V203" s="1">
        <v>43948</v>
      </c>
      <c r="W203" s="1">
        <v>400</v>
      </c>
    </row>
    <row r="204" spans="1:24" ht="26.25" x14ac:dyDescent="0.35">
      <c r="A204" s="115">
        <v>43976</v>
      </c>
      <c r="B204" s="13" t="s">
        <v>147</v>
      </c>
      <c r="C204" s="1" t="s">
        <v>33</v>
      </c>
      <c r="E204" s="1" t="s">
        <v>1012</v>
      </c>
      <c r="F204" s="1" t="s">
        <v>1961</v>
      </c>
      <c r="J204" s="115">
        <v>43950</v>
      </c>
      <c r="K204" s="1" t="s">
        <v>1013</v>
      </c>
      <c r="L204" s="116" t="str">
        <f t="shared" si="3"/>
        <v>https://clinicaltrials.gov/show/NCT04371432</v>
      </c>
      <c r="M204" s="1" t="s">
        <v>180</v>
      </c>
      <c r="N204" s="118" t="s">
        <v>152</v>
      </c>
      <c r="O204" s="118" t="s">
        <v>129</v>
      </c>
      <c r="Q204" s="118" t="s">
        <v>1014</v>
      </c>
      <c r="R204" s="1" t="s">
        <v>846</v>
      </c>
      <c r="S204" s="1" t="s">
        <v>280</v>
      </c>
      <c r="T204" s="1" t="s">
        <v>136</v>
      </c>
      <c r="U204" s="1" t="s">
        <v>148</v>
      </c>
      <c r="V204" s="1">
        <v>43971</v>
      </c>
      <c r="W204" s="1">
        <v>2500</v>
      </c>
    </row>
    <row r="205" spans="1:24" ht="52.5" x14ac:dyDescent="0.35">
      <c r="A205" s="115">
        <v>43976</v>
      </c>
      <c r="B205" s="13" t="s">
        <v>1015</v>
      </c>
      <c r="C205" s="1" t="s">
        <v>33</v>
      </c>
      <c r="D205" s="1" t="s">
        <v>1016</v>
      </c>
      <c r="E205" s="1" t="s">
        <v>1017</v>
      </c>
      <c r="F205" s="1" t="s">
        <v>1962</v>
      </c>
      <c r="J205" s="115">
        <v>43950</v>
      </c>
      <c r="K205" s="1" t="s">
        <v>1018</v>
      </c>
      <c r="L205" s="116" t="str">
        <f t="shared" si="3"/>
        <v>https://clinicaltrials.gov/show/NCT04371926</v>
      </c>
      <c r="M205" s="1" t="s">
        <v>180</v>
      </c>
      <c r="N205" s="118" t="s">
        <v>152</v>
      </c>
      <c r="O205" s="118" t="s">
        <v>132</v>
      </c>
      <c r="P205" s="118" t="s">
        <v>1019</v>
      </c>
      <c r="Q205" s="118" t="s">
        <v>1020</v>
      </c>
      <c r="R205" s="1" t="s">
        <v>827</v>
      </c>
      <c r="S205" s="1" t="s">
        <v>1021</v>
      </c>
      <c r="T205" s="1" t="s">
        <v>800</v>
      </c>
      <c r="U205" s="1" t="s">
        <v>1022</v>
      </c>
      <c r="V205" s="1">
        <v>43983</v>
      </c>
      <c r="W205" s="1">
        <v>64</v>
      </c>
      <c r="X205" s="1" t="s">
        <v>121</v>
      </c>
    </row>
    <row r="206" spans="1:24" ht="26.25" x14ac:dyDescent="0.35">
      <c r="A206" s="115">
        <v>43976</v>
      </c>
      <c r="B206" s="13" t="s">
        <v>1023</v>
      </c>
      <c r="C206" s="1" t="s">
        <v>33</v>
      </c>
      <c r="E206" s="1" t="s">
        <v>1024</v>
      </c>
      <c r="F206" s="1" t="s">
        <v>1963</v>
      </c>
      <c r="J206" s="115">
        <v>43952</v>
      </c>
      <c r="K206" s="1" t="s">
        <v>1025</v>
      </c>
      <c r="L206" s="116" t="str">
        <f t="shared" si="3"/>
        <v>https://clinicaltrials.gov/show/NCT04374838</v>
      </c>
      <c r="M206" s="1" t="s">
        <v>180</v>
      </c>
      <c r="N206" s="118" t="s">
        <v>154</v>
      </c>
      <c r="O206" s="118" t="s">
        <v>129</v>
      </c>
      <c r="Q206" s="118" t="s">
        <v>1026</v>
      </c>
      <c r="R206" s="1" t="s">
        <v>121</v>
      </c>
      <c r="S206" s="1" t="s">
        <v>121</v>
      </c>
      <c r="T206" s="1" t="s">
        <v>800</v>
      </c>
      <c r="U206" s="1" t="s">
        <v>1027</v>
      </c>
      <c r="V206" s="1">
        <v>43966</v>
      </c>
      <c r="W206" s="1">
        <v>20</v>
      </c>
    </row>
    <row r="207" spans="1:24" ht="52.5" x14ac:dyDescent="0.35">
      <c r="A207" s="115">
        <v>43976</v>
      </c>
      <c r="B207" s="13" t="s">
        <v>1028</v>
      </c>
      <c r="C207" s="1" t="s">
        <v>187</v>
      </c>
      <c r="D207" s="1" t="s">
        <v>1029</v>
      </c>
      <c r="E207" s="1" t="s">
        <v>1030</v>
      </c>
      <c r="F207" s="1" t="s">
        <v>1964</v>
      </c>
      <c r="J207" s="115">
        <v>43942</v>
      </c>
      <c r="K207" s="1" t="s">
        <v>1031</v>
      </c>
      <c r="L207" s="116" t="str">
        <f t="shared" si="3"/>
        <v>https://clinicaltrials.gov/show/NCT04375748</v>
      </c>
      <c r="M207" s="1" t="s">
        <v>180</v>
      </c>
      <c r="N207" s="118" t="s">
        <v>131</v>
      </c>
      <c r="O207" s="118" t="s">
        <v>129</v>
      </c>
      <c r="Q207" s="118" t="s">
        <v>955</v>
      </c>
      <c r="R207" s="1" t="s">
        <v>121</v>
      </c>
      <c r="S207" s="1" t="s">
        <v>121</v>
      </c>
      <c r="T207" s="1" t="s">
        <v>136</v>
      </c>
      <c r="U207" s="1" t="s">
        <v>1032</v>
      </c>
      <c r="V207" s="1">
        <v>43936</v>
      </c>
      <c r="W207" s="1">
        <v>400</v>
      </c>
    </row>
    <row r="208" spans="1:24" ht="39.4" x14ac:dyDescent="0.35">
      <c r="A208" s="115">
        <v>43976</v>
      </c>
      <c r="B208" s="13" t="s">
        <v>1033</v>
      </c>
      <c r="C208" s="1" t="s">
        <v>128</v>
      </c>
      <c r="D208" s="1" t="s">
        <v>188</v>
      </c>
      <c r="E208" s="1" t="s">
        <v>1034</v>
      </c>
      <c r="F208" s="1" t="s">
        <v>1965</v>
      </c>
      <c r="J208" s="115">
        <v>43953</v>
      </c>
      <c r="K208" s="1" t="s">
        <v>1035</v>
      </c>
      <c r="L208" s="116" t="str">
        <f t="shared" si="3"/>
        <v>https://clinicaltrials.gov/show/NCT04377412</v>
      </c>
      <c r="M208" s="1" t="s">
        <v>180</v>
      </c>
      <c r="N208" s="118" t="s">
        <v>1036</v>
      </c>
      <c r="O208" s="118" t="s">
        <v>129</v>
      </c>
      <c r="Q208" s="118" t="s">
        <v>1037</v>
      </c>
      <c r="R208" s="1" t="s">
        <v>279</v>
      </c>
      <c r="S208" s="1" t="s">
        <v>121</v>
      </c>
      <c r="T208" s="1" t="s">
        <v>136</v>
      </c>
      <c r="U208" s="1" t="s">
        <v>189</v>
      </c>
      <c r="V208" s="1">
        <v>43952</v>
      </c>
      <c r="W208" s="1">
        <v>8500</v>
      </c>
    </row>
    <row r="209" spans="1:24" ht="65.650000000000006" x14ac:dyDescent="0.35">
      <c r="A209" s="115">
        <v>43976</v>
      </c>
      <c r="B209" s="13" t="s">
        <v>1038</v>
      </c>
      <c r="C209" s="1" t="s">
        <v>33</v>
      </c>
      <c r="D209" s="1" t="s">
        <v>193</v>
      </c>
      <c r="E209" s="1" t="s">
        <v>1039</v>
      </c>
      <c r="F209" s="1" t="s">
        <v>1966</v>
      </c>
      <c r="J209" s="115">
        <v>43951</v>
      </c>
      <c r="K209" s="1" t="s">
        <v>1040</v>
      </c>
      <c r="L209" s="116" t="str">
        <f t="shared" si="3"/>
        <v>https://clinicaltrials.gov/show/NCT04377568</v>
      </c>
      <c r="M209" s="1" t="s">
        <v>180</v>
      </c>
      <c r="N209" s="118" t="s">
        <v>163</v>
      </c>
      <c r="O209" s="118" t="s">
        <v>132</v>
      </c>
      <c r="P209" s="118" t="s">
        <v>974</v>
      </c>
      <c r="Q209" s="118" t="s">
        <v>1041</v>
      </c>
      <c r="R209" s="1" t="s">
        <v>121</v>
      </c>
      <c r="S209" s="1" t="s">
        <v>279</v>
      </c>
      <c r="T209" s="1" t="s">
        <v>800</v>
      </c>
      <c r="U209" s="1" t="s">
        <v>194</v>
      </c>
      <c r="V209" s="1">
        <v>43952</v>
      </c>
      <c r="W209" s="1">
        <v>100</v>
      </c>
      <c r="X209" s="1" t="s">
        <v>151</v>
      </c>
    </row>
    <row r="210" spans="1:24" ht="39.4" x14ac:dyDescent="0.35">
      <c r="A210" s="115">
        <v>43976</v>
      </c>
      <c r="B210" s="13" t="s">
        <v>1042</v>
      </c>
      <c r="C210" s="1" t="s">
        <v>33</v>
      </c>
      <c r="D210" s="1" t="s">
        <v>190</v>
      </c>
      <c r="E210" s="1" t="s">
        <v>1043</v>
      </c>
      <c r="F210" s="1" t="s">
        <v>1967</v>
      </c>
      <c r="J210" s="115">
        <v>43955</v>
      </c>
      <c r="K210" s="1" t="s">
        <v>1044</v>
      </c>
      <c r="L210" s="116" t="str">
        <f t="shared" si="3"/>
        <v>https://clinicaltrials.gov/show/NCT04377672</v>
      </c>
      <c r="M210" s="1" t="s">
        <v>180</v>
      </c>
      <c r="N210" s="118" t="s">
        <v>152</v>
      </c>
      <c r="O210" s="118" t="s">
        <v>132</v>
      </c>
      <c r="P210" s="118" t="s">
        <v>1045</v>
      </c>
      <c r="Q210" s="118" t="s">
        <v>191</v>
      </c>
      <c r="R210" s="1" t="s">
        <v>1046</v>
      </c>
      <c r="S210" s="1" t="s">
        <v>279</v>
      </c>
      <c r="T210" s="1" t="s">
        <v>800</v>
      </c>
      <c r="U210" s="1" t="s">
        <v>192</v>
      </c>
      <c r="V210" s="1">
        <v>43969</v>
      </c>
      <c r="W210" s="1">
        <v>30</v>
      </c>
      <c r="X210" s="1" t="s">
        <v>167</v>
      </c>
    </row>
    <row r="211" spans="1:24" ht="26.25" x14ac:dyDescent="0.35">
      <c r="A211" s="115">
        <v>43976</v>
      </c>
      <c r="B211" s="13" t="s">
        <v>1047</v>
      </c>
      <c r="C211" s="1" t="s">
        <v>33</v>
      </c>
      <c r="D211" s="1" t="s">
        <v>195</v>
      </c>
      <c r="E211" s="1" t="s">
        <v>1048</v>
      </c>
      <c r="F211" s="1" t="s">
        <v>1968</v>
      </c>
      <c r="J211" s="115">
        <v>43955</v>
      </c>
      <c r="K211" s="1" t="s">
        <v>1049</v>
      </c>
      <c r="L211" s="116" t="str">
        <f t="shared" si="3"/>
        <v>https://clinicaltrials.gov/show/NCT04377737</v>
      </c>
      <c r="M211" s="1" t="s">
        <v>180</v>
      </c>
      <c r="N211" s="118" t="s">
        <v>131</v>
      </c>
      <c r="O211" s="118" t="s">
        <v>132</v>
      </c>
      <c r="P211" s="118" t="s">
        <v>1050</v>
      </c>
      <c r="Q211" s="118" t="s">
        <v>196</v>
      </c>
      <c r="R211" s="1" t="s">
        <v>846</v>
      </c>
      <c r="S211" s="1" t="s">
        <v>731</v>
      </c>
      <c r="T211" s="1" t="s">
        <v>800</v>
      </c>
      <c r="U211" s="1" t="s">
        <v>197</v>
      </c>
      <c r="V211" s="1">
        <v>43966</v>
      </c>
      <c r="W211" s="1">
        <v>914</v>
      </c>
      <c r="X211" s="1" t="s">
        <v>121</v>
      </c>
    </row>
    <row r="212" spans="1:24" x14ac:dyDescent="0.35">
      <c r="A212" s="115">
        <v>43976</v>
      </c>
      <c r="B212" s="13" t="s">
        <v>1051</v>
      </c>
      <c r="C212" s="1" t="s">
        <v>33</v>
      </c>
      <c r="D212" s="1" t="s">
        <v>1052</v>
      </c>
      <c r="E212" s="1" t="s">
        <v>1053</v>
      </c>
      <c r="F212" s="1" t="s">
        <v>1969</v>
      </c>
      <c r="J212" s="115">
        <v>43951</v>
      </c>
      <c r="K212" s="1" t="s">
        <v>1054</v>
      </c>
      <c r="L212" s="116" t="str">
        <f t="shared" si="3"/>
        <v>https://clinicaltrials.gov/show/NCT04379089</v>
      </c>
      <c r="M212" s="1" t="s">
        <v>180</v>
      </c>
      <c r="N212" s="118" t="s">
        <v>152</v>
      </c>
      <c r="O212" s="118" t="s">
        <v>129</v>
      </c>
      <c r="Q212" s="118" t="s">
        <v>1055</v>
      </c>
      <c r="R212" s="1" t="s">
        <v>121</v>
      </c>
      <c r="S212" s="1" t="s">
        <v>940</v>
      </c>
      <c r="T212" s="1" t="s">
        <v>136</v>
      </c>
      <c r="U212" s="1" t="s">
        <v>1056</v>
      </c>
      <c r="V212" s="1">
        <v>43950</v>
      </c>
      <c r="W212" s="1">
        <v>500</v>
      </c>
    </row>
    <row r="213" spans="1:24" ht="26.25" x14ac:dyDescent="0.35">
      <c r="A213" s="115">
        <v>43976</v>
      </c>
      <c r="B213" s="13" t="s">
        <v>1057</v>
      </c>
      <c r="C213" s="1" t="s">
        <v>33</v>
      </c>
      <c r="D213" s="1" t="s">
        <v>1058</v>
      </c>
      <c r="E213" s="1" t="s">
        <v>1059</v>
      </c>
      <c r="F213" s="1" t="s">
        <v>1970</v>
      </c>
      <c r="J213" s="115">
        <v>43952</v>
      </c>
      <c r="K213" s="1" t="s">
        <v>1060</v>
      </c>
      <c r="L213" s="116" t="str">
        <f t="shared" si="3"/>
        <v>https://clinicaltrials.gov/show/NCT04384471</v>
      </c>
      <c r="M213" s="1" t="s">
        <v>180</v>
      </c>
      <c r="N213" s="118" t="s">
        <v>163</v>
      </c>
      <c r="O213" s="118" t="s">
        <v>129</v>
      </c>
      <c r="Q213" s="118" t="s">
        <v>1061</v>
      </c>
      <c r="R213" s="1" t="s">
        <v>794</v>
      </c>
      <c r="S213" s="1" t="s">
        <v>121</v>
      </c>
      <c r="T213" s="1" t="s">
        <v>136</v>
      </c>
      <c r="U213" s="1" t="s">
        <v>1062</v>
      </c>
      <c r="V213" s="1">
        <v>43950</v>
      </c>
      <c r="W213" s="1">
        <v>384</v>
      </c>
    </row>
    <row r="214" spans="1:24" ht="26.25" x14ac:dyDescent="0.35">
      <c r="A214" s="115">
        <v>43976</v>
      </c>
      <c r="B214" s="13" t="s">
        <v>1063</v>
      </c>
      <c r="C214" s="1" t="s">
        <v>128</v>
      </c>
      <c r="D214" s="1" t="s">
        <v>1064</v>
      </c>
      <c r="E214" s="1" t="s">
        <v>1065</v>
      </c>
      <c r="F214" s="1" t="s">
        <v>1971</v>
      </c>
      <c r="J214" s="115">
        <v>43962</v>
      </c>
      <c r="K214" s="1" t="s">
        <v>1066</v>
      </c>
      <c r="L214" s="116" t="str">
        <f t="shared" si="3"/>
        <v>https://clinicaltrials.gov/show/NCT04384887</v>
      </c>
      <c r="M214" s="1" t="s">
        <v>180</v>
      </c>
      <c r="N214" s="118" t="s">
        <v>186</v>
      </c>
      <c r="O214" s="118" t="s">
        <v>129</v>
      </c>
      <c r="Q214" s="118" t="s">
        <v>871</v>
      </c>
      <c r="R214" s="1" t="s">
        <v>279</v>
      </c>
      <c r="S214" s="1" t="s">
        <v>298</v>
      </c>
      <c r="T214" s="1" t="s">
        <v>800</v>
      </c>
      <c r="U214" s="1" t="s">
        <v>1067</v>
      </c>
      <c r="V214" s="1">
        <v>43946</v>
      </c>
      <c r="W214" s="1">
        <v>100</v>
      </c>
    </row>
    <row r="215" spans="1:24" ht="26.25" x14ac:dyDescent="0.35">
      <c r="A215" s="115">
        <v>43976</v>
      </c>
      <c r="B215" s="13" t="s">
        <v>210</v>
      </c>
      <c r="C215" s="1" t="s">
        <v>128</v>
      </c>
      <c r="D215" s="1" t="s">
        <v>211</v>
      </c>
      <c r="E215" s="1" t="s">
        <v>1068</v>
      </c>
      <c r="F215" s="1" t="s">
        <v>1972</v>
      </c>
      <c r="J215" s="115">
        <v>43961</v>
      </c>
      <c r="K215" s="1" t="s">
        <v>1069</v>
      </c>
      <c r="L215" s="116" t="str">
        <f t="shared" si="3"/>
        <v>https://clinicaltrials.gov/show/NCT04385238</v>
      </c>
      <c r="M215" s="1" t="s">
        <v>180</v>
      </c>
      <c r="O215" s="118" t="s">
        <v>129</v>
      </c>
      <c r="Q215" s="118" t="s">
        <v>991</v>
      </c>
      <c r="R215" s="1" t="s">
        <v>279</v>
      </c>
      <c r="S215" s="1" t="s">
        <v>121</v>
      </c>
      <c r="T215" s="1" t="s">
        <v>800</v>
      </c>
      <c r="U215" s="1" t="s">
        <v>212</v>
      </c>
      <c r="V215" s="1">
        <v>43971</v>
      </c>
      <c r="W215" s="1">
        <v>25000</v>
      </c>
    </row>
    <row r="216" spans="1:24" ht="39.4" x14ac:dyDescent="0.35">
      <c r="A216" s="115">
        <v>43976</v>
      </c>
      <c r="B216" s="13" t="s">
        <v>1070</v>
      </c>
      <c r="C216" s="1" t="s">
        <v>128</v>
      </c>
      <c r="D216" s="1" t="s">
        <v>206</v>
      </c>
      <c r="E216" s="1" t="s">
        <v>207</v>
      </c>
      <c r="F216" s="1" t="s">
        <v>1973</v>
      </c>
      <c r="J216" s="115">
        <v>43962</v>
      </c>
      <c r="K216" s="1" t="s">
        <v>1071</v>
      </c>
      <c r="L216" s="116" t="str">
        <f t="shared" si="3"/>
        <v>https://clinicaltrials.gov/show/NCT04385914</v>
      </c>
      <c r="M216" s="1" t="s">
        <v>180</v>
      </c>
      <c r="N216" s="118" t="s">
        <v>152</v>
      </c>
      <c r="O216" s="118" t="s">
        <v>129</v>
      </c>
      <c r="Q216" s="118" t="s">
        <v>208</v>
      </c>
      <c r="R216" s="1" t="s">
        <v>279</v>
      </c>
      <c r="S216" s="1" t="s">
        <v>821</v>
      </c>
      <c r="T216" s="1" t="s">
        <v>800</v>
      </c>
      <c r="U216" s="1" t="s">
        <v>209</v>
      </c>
      <c r="V216" s="1">
        <v>43952</v>
      </c>
      <c r="W216" s="1">
        <v>200</v>
      </c>
    </row>
    <row r="217" spans="1:24" ht="26.25" x14ac:dyDescent="0.35">
      <c r="A217" s="115">
        <v>43976</v>
      </c>
      <c r="B217" s="13" t="s">
        <v>213</v>
      </c>
      <c r="C217" s="1" t="s">
        <v>33</v>
      </c>
      <c r="D217" s="1" t="s">
        <v>214</v>
      </c>
      <c r="E217" s="1" t="s">
        <v>1072</v>
      </c>
      <c r="F217" s="1" t="s">
        <v>1974</v>
      </c>
      <c r="J217" s="115">
        <v>43936</v>
      </c>
      <c r="K217" s="1" t="s">
        <v>1073</v>
      </c>
      <c r="L217" s="116" t="str">
        <f t="shared" si="3"/>
        <v>https://clinicaltrials.gov/show/NCT04386109</v>
      </c>
      <c r="M217" s="1" t="s">
        <v>180</v>
      </c>
      <c r="N217" s="118" t="s">
        <v>770</v>
      </c>
      <c r="O217" s="118" t="s">
        <v>129</v>
      </c>
      <c r="Q217" s="118" t="s">
        <v>772</v>
      </c>
      <c r="R217" s="1" t="s">
        <v>121</v>
      </c>
      <c r="S217" s="1" t="s">
        <v>1074</v>
      </c>
      <c r="T217" s="1" t="s">
        <v>136</v>
      </c>
      <c r="U217" s="1" t="s">
        <v>215</v>
      </c>
      <c r="V217" s="1">
        <v>43922</v>
      </c>
      <c r="W217" s="1">
        <v>500</v>
      </c>
    </row>
    <row r="218" spans="1:24" ht="39.4" x14ac:dyDescent="0.35">
      <c r="A218" s="115">
        <v>43976</v>
      </c>
      <c r="B218" s="13" t="s">
        <v>1075</v>
      </c>
      <c r="C218" s="1" t="s">
        <v>128</v>
      </c>
      <c r="E218" s="1" t="s">
        <v>1076</v>
      </c>
      <c r="F218" s="1" t="s">
        <v>1975</v>
      </c>
      <c r="J218" s="115">
        <v>43958</v>
      </c>
      <c r="K218" s="1" t="s">
        <v>1077</v>
      </c>
      <c r="L218" s="116" t="str">
        <f t="shared" si="3"/>
        <v>https://clinicaltrials.gov/show/NCT04388605</v>
      </c>
      <c r="M218" s="1" t="s">
        <v>180</v>
      </c>
      <c r="N218" s="118" t="s">
        <v>152</v>
      </c>
      <c r="O218" s="118" t="s">
        <v>820</v>
      </c>
      <c r="Q218" s="118" t="s">
        <v>204</v>
      </c>
      <c r="R218" s="1" t="s">
        <v>279</v>
      </c>
      <c r="S218" s="1" t="s">
        <v>121</v>
      </c>
      <c r="T218" s="1" t="s">
        <v>136</v>
      </c>
      <c r="U218" s="1" t="s">
        <v>205</v>
      </c>
      <c r="V218" s="1">
        <v>43942</v>
      </c>
      <c r="W218" s="1">
        <v>11000</v>
      </c>
    </row>
    <row r="219" spans="1:24" ht="39.4" x14ac:dyDescent="0.35">
      <c r="A219" s="115">
        <v>43976</v>
      </c>
      <c r="B219" s="13" t="s">
        <v>1078</v>
      </c>
      <c r="C219" s="1" t="s">
        <v>128</v>
      </c>
      <c r="E219" s="1" t="s">
        <v>1079</v>
      </c>
      <c r="F219" s="1" t="s">
        <v>1976</v>
      </c>
      <c r="J219" s="115">
        <v>43965</v>
      </c>
      <c r="K219" s="1" t="s">
        <v>1080</v>
      </c>
      <c r="L219" s="116" t="str">
        <f t="shared" si="3"/>
        <v>https://clinicaltrials.gov/show/NCT04389489</v>
      </c>
      <c r="M219" s="1" t="s">
        <v>180</v>
      </c>
      <c r="N219" s="118" t="s">
        <v>186</v>
      </c>
      <c r="O219" s="118" t="s">
        <v>129</v>
      </c>
      <c r="Q219" s="118" t="s">
        <v>871</v>
      </c>
      <c r="R219" s="1" t="s">
        <v>279</v>
      </c>
      <c r="S219" s="1" t="s">
        <v>298</v>
      </c>
      <c r="T219" s="1" t="s">
        <v>800</v>
      </c>
      <c r="U219" s="1" t="s">
        <v>1081</v>
      </c>
      <c r="V219" s="1">
        <v>43965</v>
      </c>
      <c r="W219" s="1">
        <v>140</v>
      </c>
    </row>
    <row r="220" spans="1:24" ht="52.5" x14ac:dyDescent="0.35">
      <c r="A220" s="115">
        <v>43976</v>
      </c>
      <c r="B220" s="13" t="s">
        <v>1082</v>
      </c>
      <c r="C220" s="1" t="s">
        <v>128</v>
      </c>
      <c r="E220" s="1" t="s">
        <v>1083</v>
      </c>
      <c r="F220" s="1" t="s">
        <v>1977</v>
      </c>
      <c r="J220" s="115">
        <v>43965</v>
      </c>
      <c r="K220" s="1" t="s">
        <v>1084</v>
      </c>
      <c r="L220" s="116" t="str">
        <f t="shared" si="3"/>
        <v>https://clinicaltrials.gov/show/NCT04389515</v>
      </c>
      <c r="M220" s="1" t="s">
        <v>180</v>
      </c>
      <c r="N220" s="118" t="s">
        <v>186</v>
      </c>
      <c r="O220" s="118" t="s">
        <v>129</v>
      </c>
      <c r="Q220" s="118" t="s">
        <v>871</v>
      </c>
      <c r="R220" s="1" t="s">
        <v>279</v>
      </c>
      <c r="S220" s="1" t="s">
        <v>298</v>
      </c>
      <c r="T220" s="1" t="s">
        <v>800</v>
      </c>
      <c r="U220" s="1" t="s">
        <v>1085</v>
      </c>
      <c r="V220" s="1">
        <v>43965</v>
      </c>
      <c r="W220" s="1">
        <v>75</v>
      </c>
    </row>
    <row r="221" spans="1:24" ht="26.25" x14ac:dyDescent="0.35">
      <c r="A221" s="115">
        <v>43976</v>
      </c>
      <c r="B221" s="13" t="s">
        <v>1086</v>
      </c>
      <c r="C221" s="1" t="s">
        <v>128</v>
      </c>
      <c r="D221" s="1" t="s">
        <v>1087</v>
      </c>
      <c r="E221" s="1" t="s">
        <v>1088</v>
      </c>
      <c r="F221" s="1" t="s">
        <v>1978</v>
      </c>
      <c r="J221" s="115">
        <v>43965</v>
      </c>
      <c r="K221" s="1" t="s">
        <v>1089</v>
      </c>
      <c r="L221" s="116" t="str">
        <f t="shared" si="3"/>
        <v>https://clinicaltrials.gov/show/NCT04389554</v>
      </c>
      <c r="M221" s="1" t="s">
        <v>180</v>
      </c>
      <c r="N221" s="118" t="s">
        <v>186</v>
      </c>
      <c r="O221" s="118" t="s">
        <v>820</v>
      </c>
      <c r="Q221" s="118" t="s">
        <v>871</v>
      </c>
      <c r="R221" s="1" t="s">
        <v>279</v>
      </c>
      <c r="S221" s="1" t="s">
        <v>298</v>
      </c>
      <c r="T221" s="1" t="s">
        <v>136</v>
      </c>
      <c r="U221" s="1" t="s">
        <v>1090</v>
      </c>
      <c r="V221" s="1">
        <v>43965</v>
      </c>
      <c r="W221" s="1">
        <v>400</v>
      </c>
    </row>
    <row r="222" spans="1:24" ht="26.25" x14ac:dyDescent="0.35">
      <c r="A222" s="115">
        <v>43976</v>
      </c>
      <c r="B222" s="13" t="s">
        <v>1091</v>
      </c>
      <c r="C222" s="1" t="s">
        <v>128</v>
      </c>
      <c r="D222" s="1" t="s">
        <v>1092</v>
      </c>
      <c r="E222" s="1" t="s">
        <v>2592</v>
      </c>
      <c r="F222" s="1" t="s">
        <v>1201</v>
      </c>
      <c r="G222" s="1" t="s">
        <v>1202</v>
      </c>
      <c r="J222" s="115">
        <v>43917</v>
      </c>
      <c r="K222" s="1" t="s">
        <v>1093</v>
      </c>
      <c r="L222" s="116" t="str">
        <f t="shared" si="3"/>
        <v>https://trialregister.nl/trial/8485</v>
      </c>
      <c r="M222" s="1" t="s">
        <v>1094</v>
      </c>
      <c r="N222" s="118" t="s">
        <v>1095</v>
      </c>
      <c r="O222" s="118" t="s">
        <v>129</v>
      </c>
      <c r="P222" s="118" t="s">
        <v>1096</v>
      </c>
      <c r="Q222" s="118" t="s">
        <v>1097</v>
      </c>
      <c r="T222" s="1" t="s">
        <v>136</v>
      </c>
      <c r="U222" s="1" t="s">
        <v>1098</v>
      </c>
      <c r="V222" s="1">
        <v>43910</v>
      </c>
      <c r="W222" s="1">
        <v>20</v>
      </c>
    </row>
    <row r="223" spans="1:24" ht="65.650000000000006" x14ac:dyDescent="0.35">
      <c r="A223" s="115">
        <v>43976</v>
      </c>
      <c r="B223" s="13" t="s">
        <v>1099</v>
      </c>
      <c r="C223" s="1" t="s">
        <v>33</v>
      </c>
      <c r="D223" s="1" t="s">
        <v>1100</v>
      </c>
      <c r="E223" s="1" t="s">
        <v>1101</v>
      </c>
      <c r="F223" s="1" t="s">
        <v>1979</v>
      </c>
      <c r="G223" s="1" t="s">
        <v>1980</v>
      </c>
      <c r="J223" s="115">
        <v>43929</v>
      </c>
      <c r="K223" s="1" t="s">
        <v>1102</v>
      </c>
      <c r="L223" s="116" t="str">
        <f t="shared" si="3"/>
        <v>http://www.ensaiosclinicos.gov.br/rg/RBR-3cbs3w/</v>
      </c>
      <c r="M223" s="1" t="s">
        <v>1103</v>
      </c>
      <c r="N223" s="118" t="s">
        <v>1104</v>
      </c>
      <c r="O223" s="118" t="s">
        <v>1105</v>
      </c>
      <c r="P223" s="118" t="s">
        <v>1106</v>
      </c>
      <c r="Q223" s="118" t="s">
        <v>1107</v>
      </c>
      <c r="R223" s="1">
        <v>18</v>
      </c>
      <c r="S223" s="1">
        <v>0</v>
      </c>
      <c r="T223" s="1" t="s">
        <v>281</v>
      </c>
      <c r="U223" s="1" t="s">
        <v>1108</v>
      </c>
      <c r="V223" s="1">
        <v>44108</v>
      </c>
      <c r="W223" s="1">
        <v>1300</v>
      </c>
      <c r="X223" s="1">
        <v>3</v>
      </c>
    </row>
    <row r="224" spans="1:24" ht="39.4" x14ac:dyDescent="0.35">
      <c r="A224" s="115">
        <v>43976</v>
      </c>
      <c r="B224" s="13" t="s">
        <v>1109</v>
      </c>
      <c r="C224" s="1" t="s">
        <v>33</v>
      </c>
      <c r="D224" s="1" t="s">
        <v>1110</v>
      </c>
      <c r="E224" s="1" t="s">
        <v>1111</v>
      </c>
      <c r="F224" s="1" t="s">
        <v>1981</v>
      </c>
      <c r="G224" s="1" t="s">
        <v>1982</v>
      </c>
      <c r="J224" s="115">
        <v>43956</v>
      </c>
      <c r="K224" s="1" t="s">
        <v>1112</v>
      </c>
      <c r="L224" s="116" t="str">
        <f t="shared" si="3"/>
        <v>http://www.ensaiosclinicos.gov.br/rg/RBR-3k4wxb/</v>
      </c>
      <c r="M224" s="1" t="s">
        <v>1103</v>
      </c>
      <c r="N224" s="118" t="s">
        <v>1104</v>
      </c>
      <c r="O224" s="118" t="s">
        <v>1105</v>
      </c>
      <c r="P224" s="118" t="s">
        <v>1113</v>
      </c>
      <c r="Q224" s="118" t="s">
        <v>1114</v>
      </c>
      <c r="R224" s="1" t="s">
        <v>1115</v>
      </c>
      <c r="S224" s="1">
        <v>0</v>
      </c>
      <c r="T224" s="1" t="s">
        <v>281</v>
      </c>
      <c r="U224" s="1" t="s">
        <v>1116</v>
      </c>
      <c r="V224" s="1">
        <v>43835</v>
      </c>
      <c r="W224" s="1">
        <v>45</v>
      </c>
      <c r="X224" s="1">
        <v>2</v>
      </c>
    </row>
    <row r="225" spans="1:24" ht="39.4" x14ac:dyDescent="0.35">
      <c r="A225" s="115">
        <v>43976</v>
      </c>
      <c r="B225" s="13" t="s">
        <v>1117</v>
      </c>
      <c r="C225" s="1" t="s">
        <v>33</v>
      </c>
      <c r="D225" s="1" t="s">
        <v>1118</v>
      </c>
      <c r="E225" s="1" t="s">
        <v>2596</v>
      </c>
      <c r="F225" s="1" t="s">
        <v>1983</v>
      </c>
      <c r="G225" s="1" t="s">
        <v>1984</v>
      </c>
      <c r="J225" s="115">
        <v>43965</v>
      </c>
      <c r="K225" s="1" t="s">
        <v>1119</v>
      </c>
      <c r="L225" s="116" t="str">
        <f t="shared" si="3"/>
        <v>http://www.ensaiosclinicos.gov.br/rg/RBR-3rdhgm/</v>
      </c>
      <c r="M225" s="1" t="s">
        <v>1103</v>
      </c>
      <c r="N225" s="118" t="s">
        <v>1104</v>
      </c>
      <c r="O225" s="118" t="s">
        <v>1105</v>
      </c>
      <c r="P225" s="118" t="s">
        <v>1120</v>
      </c>
      <c r="Q225" s="118" t="s">
        <v>1121</v>
      </c>
      <c r="R225" s="1">
        <v>18</v>
      </c>
      <c r="S225" s="1">
        <v>0</v>
      </c>
      <c r="T225" s="1" t="s">
        <v>136</v>
      </c>
      <c r="U225" s="1" t="s">
        <v>1122</v>
      </c>
      <c r="V225" s="1">
        <v>43835</v>
      </c>
      <c r="W225" s="1">
        <v>118</v>
      </c>
      <c r="X225" s="1" t="s">
        <v>121</v>
      </c>
    </row>
    <row r="226" spans="1:24" ht="39.4" x14ac:dyDescent="0.35">
      <c r="A226" s="115">
        <v>43976</v>
      </c>
      <c r="B226" s="13" t="s">
        <v>1985</v>
      </c>
      <c r="D226" s="1" t="s">
        <v>1986</v>
      </c>
      <c r="E226" s="1" t="s">
        <v>2597</v>
      </c>
      <c r="F226" s="1" t="s">
        <v>1987</v>
      </c>
      <c r="G226" s="1" t="s">
        <v>1988</v>
      </c>
      <c r="J226" s="115">
        <v>43966</v>
      </c>
      <c r="K226" s="1" t="s">
        <v>1989</v>
      </c>
      <c r="L226" s="116" t="str">
        <f t="shared" si="3"/>
        <v>http://www.ensaiosclinicos.gov.br/rg/RBR-4vm3yy/</v>
      </c>
      <c r="M226" s="1" t="s">
        <v>1103</v>
      </c>
      <c r="N226" s="118" t="s">
        <v>1104</v>
      </c>
      <c r="O226" s="118" t="s">
        <v>1105</v>
      </c>
      <c r="P226" s="118" t="s">
        <v>1990</v>
      </c>
      <c r="Q226" s="118" t="s">
        <v>1991</v>
      </c>
      <c r="R226" s="1" t="s">
        <v>1115</v>
      </c>
      <c r="S226" s="1">
        <v>0</v>
      </c>
      <c r="T226" s="1" t="s">
        <v>136</v>
      </c>
      <c r="U226" s="1" t="s">
        <v>1992</v>
      </c>
      <c r="V226" s="1">
        <v>43940</v>
      </c>
      <c r="W226" s="1">
        <v>20</v>
      </c>
      <c r="X226" s="1" t="s">
        <v>121</v>
      </c>
    </row>
    <row r="227" spans="1:24" ht="65.650000000000006" x14ac:dyDescent="0.35">
      <c r="A227" s="115">
        <v>43976</v>
      </c>
      <c r="B227" s="13" t="s">
        <v>1123</v>
      </c>
      <c r="C227" s="1" t="s">
        <v>33</v>
      </c>
      <c r="D227" s="1" t="s">
        <v>1124</v>
      </c>
      <c r="E227" s="1" t="s">
        <v>1125</v>
      </c>
      <c r="F227" s="1" t="s">
        <v>1993</v>
      </c>
      <c r="G227" s="1" t="s">
        <v>1994</v>
      </c>
      <c r="J227" s="115">
        <v>43943</v>
      </c>
      <c r="K227" s="1" t="s">
        <v>1126</v>
      </c>
      <c r="L227" s="116" t="str">
        <f t="shared" si="3"/>
        <v>http://www.ensaiosclinicos.gov.br/rg/RBR-658khm/</v>
      </c>
      <c r="M227" s="1" t="s">
        <v>1103</v>
      </c>
      <c r="N227" s="118" t="s">
        <v>1104</v>
      </c>
      <c r="O227" s="118" t="s">
        <v>1105</v>
      </c>
      <c r="P227" s="118" t="s">
        <v>1127</v>
      </c>
      <c r="Q227" s="118" t="s">
        <v>1128</v>
      </c>
      <c r="R227" s="1">
        <v>0</v>
      </c>
      <c r="S227" s="1">
        <v>0</v>
      </c>
      <c r="T227" s="1" t="s">
        <v>136</v>
      </c>
      <c r="U227" s="1" t="s">
        <v>1129</v>
      </c>
      <c r="V227" s="1">
        <v>43834</v>
      </c>
      <c r="W227" s="1">
        <v>90</v>
      </c>
      <c r="X227" s="1" t="s">
        <v>121</v>
      </c>
    </row>
    <row r="228" spans="1:24" ht="65.650000000000006" x14ac:dyDescent="0.35">
      <c r="A228" s="115">
        <v>43976</v>
      </c>
      <c r="B228" s="13" t="s">
        <v>1123</v>
      </c>
      <c r="C228" s="1" t="s">
        <v>33</v>
      </c>
      <c r="D228" s="1" t="s">
        <v>1124</v>
      </c>
      <c r="E228" s="1" t="s">
        <v>1125</v>
      </c>
      <c r="F228" s="1" t="s">
        <v>1993</v>
      </c>
      <c r="G228" s="1" t="s">
        <v>1994</v>
      </c>
      <c r="J228" s="115">
        <v>43943</v>
      </c>
      <c r="K228" s="1" t="s">
        <v>1126</v>
      </c>
      <c r="L228" s="116" t="str">
        <f t="shared" si="3"/>
        <v>http://www.ensaiosclinicos.gov.br/rg/RBR-658khm/</v>
      </c>
      <c r="M228" s="1" t="s">
        <v>1103</v>
      </c>
      <c r="N228" s="118" t="s">
        <v>1104</v>
      </c>
      <c r="O228" s="118" t="s">
        <v>1105</v>
      </c>
      <c r="P228" s="118" t="s">
        <v>1127</v>
      </c>
      <c r="Q228" s="118" t="s">
        <v>1128</v>
      </c>
      <c r="R228" s="1">
        <v>0</v>
      </c>
      <c r="S228" s="1">
        <v>0</v>
      </c>
      <c r="T228" s="1" t="s">
        <v>136</v>
      </c>
      <c r="U228" s="1" t="s">
        <v>1129</v>
      </c>
      <c r="V228" s="1">
        <v>43834</v>
      </c>
      <c r="W228" s="1">
        <v>90</v>
      </c>
      <c r="X228" s="1" t="s">
        <v>121</v>
      </c>
    </row>
    <row r="229" spans="1:24" ht="26.25" x14ac:dyDescent="0.35">
      <c r="A229" s="115">
        <v>43976</v>
      </c>
      <c r="B229" s="13" t="s">
        <v>1130</v>
      </c>
      <c r="C229" s="1" t="s">
        <v>33</v>
      </c>
      <c r="D229" s="1" t="s">
        <v>1131</v>
      </c>
      <c r="E229" s="1" t="s">
        <v>1132</v>
      </c>
      <c r="F229" s="1" t="s">
        <v>1995</v>
      </c>
      <c r="G229" s="1" t="s">
        <v>1996</v>
      </c>
      <c r="J229" s="115">
        <v>43934</v>
      </c>
      <c r="K229" s="1" t="s">
        <v>1133</v>
      </c>
      <c r="L229" s="116" t="str">
        <f t="shared" si="3"/>
        <v>http://www.ensaiosclinicos.gov.br/rg/RBR-8969zg/</v>
      </c>
      <c r="M229" s="1" t="s">
        <v>1103</v>
      </c>
      <c r="N229" s="118" t="s">
        <v>1104</v>
      </c>
      <c r="O229" s="118" t="s">
        <v>1105</v>
      </c>
      <c r="P229" s="118" t="s">
        <v>1134</v>
      </c>
      <c r="Q229" s="118" t="s">
        <v>1135</v>
      </c>
      <c r="R229" s="1" t="s">
        <v>1115</v>
      </c>
      <c r="S229" s="1">
        <v>0</v>
      </c>
      <c r="T229" s="1" t="s">
        <v>281</v>
      </c>
      <c r="U229" s="1" t="s">
        <v>1136</v>
      </c>
      <c r="V229" s="1">
        <v>43935</v>
      </c>
      <c r="W229" s="1">
        <v>200</v>
      </c>
      <c r="X229" s="1" t="s">
        <v>121</v>
      </c>
    </row>
    <row r="230" spans="1:24" ht="65.650000000000006" x14ac:dyDescent="0.35">
      <c r="A230" s="115">
        <v>43976</v>
      </c>
      <c r="B230" s="13" t="s">
        <v>1137</v>
      </c>
      <c r="C230" s="1" t="s">
        <v>33</v>
      </c>
      <c r="D230" s="1" t="s">
        <v>1138</v>
      </c>
      <c r="E230" s="1" t="s">
        <v>2598</v>
      </c>
      <c r="F230" s="1" t="s">
        <v>1997</v>
      </c>
      <c r="G230" s="1" t="s">
        <v>1998</v>
      </c>
      <c r="J230" s="115">
        <v>43917</v>
      </c>
      <c r="K230" s="1" t="s">
        <v>1139</v>
      </c>
      <c r="L230" s="116" t="str">
        <f t="shared" si="3"/>
        <v>http://www.ensaiosclinicos.gov.br/rg/RBR-9d8z6m/</v>
      </c>
      <c r="M230" s="1" t="s">
        <v>1103</v>
      </c>
      <c r="N230" s="118" t="s">
        <v>1104</v>
      </c>
      <c r="O230" s="118" t="s">
        <v>1105</v>
      </c>
      <c r="P230" s="118" t="s">
        <v>1113</v>
      </c>
      <c r="Q230" s="118" t="s">
        <v>1140</v>
      </c>
      <c r="R230" s="1" t="s">
        <v>1115</v>
      </c>
      <c r="S230" s="1">
        <v>0</v>
      </c>
      <c r="T230" s="1" t="s">
        <v>136</v>
      </c>
      <c r="U230" s="1" t="s">
        <v>1141</v>
      </c>
      <c r="V230" s="1">
        <v>43920</v>
      </c>
      <c r="W230" s="1">
        <v>630</v>
      </c>
      <c r="X230" s="1">
        <v>3</v>
      </c>
    </row>
  </sheetData>
  <sortState xmlns:xlrd2="http://schemas.microsoft.com/office/spreadsheetml/2017/richdata2" ref="A2:Y230">
    <sortCondition descending="1" ref="A2"/>
  </sortState>
  <phoneticPr fontId="44" type="noConversion"/>
  <conditionalFormatting sqref="A1:Y1">
    <cfRule type="duplicateValues" dxfId="34" priority="2"/>
  </conditionalFormatting>
  <conditionalFormatting sqref="A1:A1048576">
    <cfRule type="colorScale" priority="1">
      <colorScale>
        <cfvo type="min"/>
        <cfvo type="max"/>
        <color rgb="FF63BE7B"/>
        <color rgb="FFFFEF9C"/>
      </colorScale>
    </cfRule>
  </conditionalFormatting>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1993D-9345-4160-994A-751D3945E163}">
  <sheetPr>
    <tabColor theme="4" tint="0.79998168889431442"/>
  </sheetPr>
  <dimension ref="A1:AK130"/>
  <sheetViews>
    <sheetView zoomScale="80" zoomScaleNormal="80" workbookViewId="0">
      <pane xSplit="2" ySplit="1" topLeftCell="C2" activePane="bottomRight" state="frozen"/>
      <selection pane="topRight" activeCell="C1" sqref="C1"/>
      <selection pane="bottomLeft" activeCell="A2" sqref="A2"/>
      <selection pane="bottomRight" activeCell="B1" sqref="B1"/>
    </sheetView>
  </sheetViews>
  <sheetFormatPr defaultColWidth="9" defaultRowHeight="13.5" x14ac:dyDescent="0.45"/>
  <cols>
    <col min="1" max="1" width="35.1328125" style="28" bestFit="1" customWidth="1"/>
    <col min="2" max="2" width="96.33203125" style="21" customWidth="1"/>
    <col min="3" max="3" width="15.33203125" style="26" customWidth="1"/>
    <col min="4" max="4" width="13.33203125" style="32" customWidth="1"/>
    <col min="5" max="5" width="5.86328125" style="34" hidden="1" customWidth="1"/>
    <col min="6" max="6" width="16.19921875" style="26" customWidth="1"/>
    <col min="7" max="7" width="15" style="34" customWidth="1"/>
    <col min="8" max="8" width="27.33203125" style="34" customWidth="1"/>
    <col min="9" max="9" width="23.33203125" style="7" customWidth="1"/>
    <col min="10" max="10" width="28.796875" style="34" customWidth="1"/>
    <col min="11" max="11" width="16.33203125" style="34" customWidth="1"/>
    <col min="12" max="12" width="18.6640625" style="34" customWidth="1"/>
    <col min="13" max="13" width="14.1328125" style="34" customWidth="1"/>
    <col min="14" max="14" width="17.265625" style="34" customWidth="1"/>
    <col min="15" max="17" width="13.33203125" style="34" customWidth="1"/>
    <col min="18" max="18" width="13.33203125" style="26" customWidth="1"/>
    <col min="19" max="19" width="13.33203125" style="7" customWidth="1"/>
    <col min="20" max="20" width="23.1328125" style="34" customWidth="1"/>
    <col min="21" max="22" width="16.796875" style="34" customWidth="1"/>
    <col min="23" max="23" width="16.796875" style="7" customWidth="1"/>
    <col min="24" max="25" width="16.796875" style="34" customWidth="1"/>
    <col min="26" max="28" width="16.796875" style="7" customWidth="1"/>
    <col min="29" max="29" width="26.33203125" style="7" customWidth="1"/>
    <col min="30" max="30" width="14.33203125" style="7" bestFit="1" customWidth="1"/>
    <col min="31" max="44" width="23.796875" style="7" customWidth="1"/>
    <col min="45" max="45" width="18.33203125" style="7" customWidth="1"/>
    <col min="46" max="46" width="24" style="7" bestFit="1" customWidth="1"/>
    <col min="47" max="47" width="10.33203125" style="7" customWidth="1"/>
    <col min="48" max="16384" width="9" style="7"/>
  </cols>
  <sheetData>
    <row r="1" spans="1:37" s="114" customFormat="1" ht="52.5" x14ac:dyDescent="0.45">
      <c r="A1" s="22" t="s">
        <v>10</v>
      </c>
      <c r="B1" s="16" t="s">
        <v>12</v>
      </c>
      <c r="C1" s="17" t="s">
        <v>14</v>
      </c>
      <c r="D1" s="17" t="s">
        <v>16</v>
      </c>
      <c r="E1" s="17" t="s">
        <v>103</v>
      </c>
      <c r="F1" s="16" t="s">
        <v>18</v>
      </c>
      <c r="G1" s="16" t="s">
        <v>19</v>
      </c>
      <c r="H1" s="16" t="s">
        <v>20</v>
      </c>
      <c r="I1" s="16" t="s">
        <v>22</v>
      </c>
      <c r="J1" s="16" t="s">
        <v>24</v>
      </c>
      <c r="K1" s="16" t="s">
        <v>25</v>
      </c>
      <c r="L1" s="16" t="s">
        <v>1360</v>
      </c>
      <c r="M1" s="16" t="s">
        <v>28</v>
      </c>
      <c r="N1" s="16" t="s">
        <v>29</v>
      </c>
      <c r="O1" s="16" t="s">
        <v>31</v>
      </c>
      <c r="P1" s="16" t="s">
        <v>33</v>
      </c>
      <c r="Q1" s="16" t="s">
        <v>35</v>
      </c>
      <c r="R1" s="16" t="s">
        <v>37</v>
      </c>
      <c r="S1" s="16" t="s">
        <v>39</v>
      </c>
      <c r="T1" s="18" t="s">
        <v>40</v>
      </c>
      <c r="U1" s="18" t="s">
        <v>42</v>
      </c>
      <c r="V1" s="18" t="s">
        <v>45</v>
      </c>
      <c r="W1" s="18" t="s">
        <v>104</v>
      </c>
      <c r="X1" s="18" t="s">
        <v>105</v>
      </c>
      <c r="Y1" s="18" t="s">
        <v>106</v>
      </c>
      <c r="Z1" s="18" t="s">
        <v>111</v>
      </c>
      <c r="AA1" s="18" t="s">
        <v>71</v>
      </c>
      <c r="AB1" s="18" t="s">
        <v>73</v>
      </c>
      <c r="AC1" s="18" t="s">
        <v>1168</v>
      </c>
      <c r="AD1" s="19" t="s">
        <v>81</v>
      </c>
    </row>
    <row r="2" spans="1:37" ht="273" customHeight="1" x14ac:dyDescent="0.45">
      <c r="A2" s="59" t="s">
        <v>2133</v>
      </c>
      <c r="B2" s="60" t="s">
        <v>2631</v>
      </c>
      <c r="C2" s="61">
        <v>43990</v>
      </c>
      <c r="D2" s="61">
        <v>43991</v>
      </c>
      <c r="E2" s="128" t="s">
        <v>2134</v>
      </c>
      <c r="F2" s="123" t="str">
        <f>HYPERLINK(Table22[[#This Row],[URL-not hyperlinked]])</f>
        <v>http://medrxiv.org/content/early/2020/06/09/2020.06.08.20110437.abstract</v>
      </c>
      <c r="G2" s="35" t="s">
        <v>1095</v>
      </c>
      <c r="H2" s="35" t="s">
        <v>117</v>
      </c>
      <c r="I2" s="35" t="s">
        <v>2135</v>
      </c>
      <c r="J2" s="37" t="s">
        <v>261</v>
      </c>
      <c r="K2" s="37" t="s">
        <v>260</v>
      </c>
      <c r="L2" s="37" t="s">
        <v>1364</v>
      </c>
      <c r="M2" s="37" t="s">
        <v>256</v>
      </c>
      <c r="N2" s="37" t="s">
        <v>2136</v>
      </c>
      <c r="O2" s="37" t="s">
        <v>255</v>
      </c>
      <c r="P2" s="37" t="s">
        <v>256</v>
      </c>
      <c r="Q2" s="37" t="s">
        <v>256</v>
      </c>
      <c r="R2" s="37" t="s">
        <v>256</v>
      </c>
      <c r="S2" s="37" t="s">
        <v>118</v>
      </c>
      <c r="T2" s="37" t="s">
        <v>2137</v>
      </c>
      <c r="U2" s="37" t="s">
        <v>255</v>
      </c>
      <c r="V2" s="37" t="s">
        <v>256</v>
      </c>
      <c r="W2" s="37" t="s">
        <v>256</v>
      </c>
      <c r="X2" s="37" t="s">
        <v>255</v>
      </c>
      <c r="Y2" s="37" t="s">
        <v>256</v>
      </c>
      <c r="Z2" s="37" t="s">
        <v>256</v>
      </c>
      <c r="AA2" s="37" t="s">
        <v>256</v>
      </c>
      <c r="AB2" s="37" t="s">
        <v>256</v>
      </c>
      <c r="AC2" s="64" t="s">
        <v>1358</v>
      </c>
      <c r="AD2" s="37" t="s">
        <v>2012</v>
      </c>
      <c r="AE2" s="37" t="s">
        <v>256</v>
      </c>
      <c r="AF2" s="37" t="s">
        <v>256</v>
      </c>
      <c r="AK2" s="64"/>
    </row>
    <row r="3" spans="1:37" ht="357" x14ac:dyDescent="0.45">
      <c r="A3" s="56" t="s">
        <v>2115</v>
      </c>
      <c r="B3" s="60" t="s">
        <v>2116</v>
      </c>
      <c r="C3" s="61">
        <v>43976</v>
      </c>
      <c r="D3" s="63">
        <v>43991</v>
      </c>
      <c r="E3" s="128" t="s">
        <v>2117</v>
      </c>
      <c r="F3" s="123" t="str">
        <f>HYPERLINK(Table22[[#This Row],[URL-not hyperlinked]])</f>
        <v>https://www.ncbi.nlm.nih.gov/pmc/articles/PMC7252972/</v>
      </c>
      <c r="G3" s="35" t="s">
        <v>114</v>
      </c>
      <c r="H3" s="35" t="s">
        <v>117</v>
      </c>
      <c r="I3" s="35" t="s">
        <v>2118</v>
      </c>
      <c r="J3" s="37" t="s">
        <v>2119</v>
      </c>
      <c r="K3" s="37">
        <v>2020</v>
      </c>
      <c r="L3" s="37" t="s">
        <v>1363</v>
      </c>
      <c r="M3" s="37" t="s">
        <v>2120</v>
      </c>
      <c r="N3" s="37" t="s">
        <v>256</v>
      </c>
      <c r="O3" s="37" t="s">
        <v>255</v>
      </c>
      <c r="P3" s="37" t="s">
        <v>256</v>
      </c>
      <c r="Q3" s="37" t="s">
        <v>255</v>
      </c>
      <c r="R3" s="37" t="s">
        <v>256</v>
      </c>
      <c r="S3" s="37" t="s">
        <v>113</v>
      </c>
      <c r="T3" s="37" t="s">
        <v>2645</v>
      </c>
      <c r="U3" s="37" t="s">
        <v>255</v>
      </c>
      <c r="V3" s="37" t="s">
        <v>256</v>
      </c>
      <c r="W3" s="37" t="s">
        <v>256</v>
      </c>
      <c r="X3" s="37" t="s">
        <v>255</v>
      </c>
      <c r="Y3" s="37" t="s">
        <v>256</v>
      </c>
      <c r="Z3" s="37" t="s">
        <v>255</v>
      </c>
      <c r="AA3" s="37" t="s">
        <v>256</v>
      </c>
      <c r="AB3" s="37" t="s">
        <v>256</v>
      </c>
      <c r="AC3" s="64" t="s">
        <v>1358</v>
      </c>
      <c r="AD3" s="37" t="s">
        <v>2012</v>
      </c>
      <c r="AE3" s="37" t="s">
        <v>256</v>
      </c>
      <c r="AF3" s="37" t="s">
        <v>256</v>
      </c>
      <c r="AK3" s="64"/>
    </row>
    <row r="4" spans="1:37" ht="293.25" x14ac:dyDescent="0.45">
      <c r="A4" s="59" t="s">
        <v>2234</v>
      </c>
      <c r="B4" s="60" t="s">
        <v>2235</v>
      </c>
      <c r="C4" s="61">
        <v>43949</v>
      </c>
      <c r="D4" s="61">
        <v>43991</v>
      </c>
      <c r="E4" s="128" t="s">
        <v>2236</v>
      </c>
      <c r="F4" s="123" t="str">
        <f>HYPERLINK(Table22[[#This Row],[URL-not hyperlinked]])</f>
        <v>https://www.ncbi.nlm.nih.gov/pmc/articles/PMC7271929/</v>
      </c>
      <c r="G4" s="35" t="s">
        <v>2011</v>
      </c>
      <c r="H4" s="35" t="s">
        <v>115</v>
      </c>
      <c r="I4" s="35" t="s">
        <v>2237</v>
      </c>
      <c r="J4" s="37" t="s">
        <v>2238</v>
      </c>
      <c r="K4" s="37">
        <v>2020</v>
      </c>
      <c r="L4" s="37" t="s">
        <v>1363</v>
      </c>
      <c r="M4" s="37" t="s">
        <v>2239</v>
      </c>
      <c r="N4" s="37" t="s">
        <v>1154</v>
      </c>
      <c r="O4" s="37" t="s">
        <v>255</v>
      </c>
      <c r="P4" s="37" t="s">
        <v>256</v>
      </c>
      <c r="Q4" s="37" t="s">
        <v>256</v>
      </c>
      <c r="R4" s="37" t="s">
        <v>256</v>
      </c>
      <c r="S4" s="37" t="s">
        <v>113</v>
      </c>
      <c r="T4" s="37" t="s">
        <v>2240</v>
      </c>
      <c r="U4" s="37" t="s">
        <v>255</v>
      </c>
      <c r="V4" s="37" t="s">
        <v>255</v>
      </c>
      <c r="W4" s="37" t="s">
        <v>255</v>
      </c>
      <c r="X4" s="37" t="s">
        <v>255</v>
      </c>
      <c r="Y4" s="37" t="s">
        <v>255</v>
      </c>
      <c r="Z4" s="37" t="s">
        <v>256</v>
      </c>
      <c r="AA4" s="37" t="s">
        <v>256</v>
      </c>
      <c r="AB4" s="37" t="s">
        <v>256</v>
      </c>
      <c r="AC4" s="64" t="s">
        <v>1358</v>
      </c>
      <c r="AD4" s="37" t="s">
        <v>2012</v>
      </c>
      <c r="AE4" s="37" t="s">
        <v>256</v>
      </c>
      <c r="AF4" s="37" t="s">
        <v>256</v>
      </c>
      <c r="AK4" s="64"/>
    </row>
    <row r="5" spans="1:37" ht="165.75" x14ac:dyDescent="0.45">
      <c r="A5" s="62" t="s">
        <v>2513</v>
      </c>
      <c r="B5" s="57" t="s">
        <v>2514</v>
      </c>
      <c r="C5" s="63">
        <v>43986</v>
      </c>
      <c r="D5" s="63">
        <v>43987</v>
      </c>
      <c r="E5" s="128" t="s">
        <v>2515</v>
      </c>
      <c r="F5" s="123" t="str">
        <f>HYPERLINK(Table22[[#This Row],[URL-not hyperlinked]])</f>
        <v>https://doi.org/10.1055/s-0040-1712513</v>
      </c>
      <c r="G5" s="35" t="s">
        <v>116</v>
      </c>
      <c r="H5" s="35" t="s">
        <v>115</v>
      </c>
      <c r="I5" s="35" t="s">
        <v>2516</v>
      </c>
      <c r="J5" s="37" t="s">
        <v>2517</v>
      </c>
      <c r="K5" s="37">
        <v>2020</v>
      </c>
      <c r="L5" s="37" t="s">
        <v>1363</v>
      </c>
      <c r="M5" s="37" t="s">
        <v>2518</v>
      </c>
      <c r="N5" s="37"/>
      <c r="O5" s="37" t="s">
        <v>255</v>
      </c>
      <c r="P5" s="37" t="s">
        <v>256</v>
      </c>
      <c r="Q5" s="37" t="s">
        <v>255</v>
      </c>
      <c r="R5" s="37" t="s">
        <v>255</v>
      </c>
      <c r="S5" s="37" t="s">
        <v>118</v>
      </c>
      <c r="T5" s="37" t="s">
        <v>256</v>
      </c>
      <c r="U5" s="37" t="s">
        <v>256</v>
      </c>
      <c r="V5" s="37" t="s">
        <v>256</v>
      </c>
      <c r="W5" s="37" t="s">
        <v>256</v>
      </c>
      <c r="X5" s="37" t="s">
        <v>256</v>
      </c>
      <c r="Y5" s="37" t="s">
        <v>256</v>
      </c>
      <c r="Z5" s="37" t="s">
        <v>256</v>
      </c>
      <c r="AA5" s="37" t="s">
        <v>256</v>
      </c>
      <c r="AB5" s="37" t="s">
        <v>256</v>
      </c>
      <c r="AC5" s="64" t="s">
        <v>1358</v>
      </c>
      <c r="AD5" s="37" t="s">
        <v>2012</v>
      </c>
      <c r="AE5" s="37" t="s">
        <v>256</v>
      </c>
      <c r="AF5" s="37" t="s">
        <v>256</v>
      </c>
      <c r="AK5" s="64"/>
    </row>
    <row r="6" spans="1:37" ht="409.5" x14ac:dyDescent="0.45">
      <c r="A6" s="62" t="s">
        <v>1577</v>
      </c>
      <c r="B6" s="57" t="s">
        <v>1578</v>
      </c>
      <c r="C6" s="63">
        <v>43962</v>
      </c>
      <c r="D6" s="63">
        <v>43978</v>
      </c>
      <c r="E6" s="128" t="s">
        <v>1579</v>
      </c>
      <c r="F6" s="123" t="str">
        <f>HYPERLINK(Table22[[#This Row],[URL-not hyperlinked]])</f>
        <v>https://www.degruyter.com/view/journals/jpme/ahead-of-print/article-10.1515-jpm-2020-0132/article-10.1515-jpm-2020-0132.xml?tab_body=abstract</v>
      </c>
      <c r="G6" s="121" t="s">
        <v>1359</v>
      </c>
      <c r="H6" s="121" t="s">
        <v>115</v>
      </c>
      <c r="I6" s="122" t="s">
        <v>1580</v>
      </c>
      <c r="J6" s="58" t="s">
        <v>257</v>
      </c>
      <c r="K6" s="58">
        <v>2020</v>
      </c>
      <c r="L6" s="113" t="s">
        <v>1363</v>
      </c>
      <c r="M6" s="58" t="s">
        <v>1581</v>
      </c>
      <c r="N6" s="113"/>
      <c r="O6" s="37" t="s">
        <v>255</v>
      </c>
      <c r="P6" s="58" t="s">
        <v>256</v>
      </c>
      <c r="Q6" s="58" t="s">
        <v>255</v>
      </c>
      <c r="R6" s="63" t="s">
        <v>255</v>
      </c>
      <c r="S6" s="58" t="s">
        <v>118</v>
      </c>
      <c r="T6" s="58" t="s">
        <v>264</v>
      </c>
      <c r="U6" s="58" t="s">
        <v>255</v>
      </c>
      <c r="V6" s="58" t="s">
        <v>255</v>
      </c>
      <c r="W6" s="58" t="s">
        <v>255</v>
      </c>
      <c r="X6" s="58" t="s">
        <v>255</v>
      </c>
      <c r="Y6" s="58" t="s">
        <v>255</v>
      </c>
      <c r="Z6" s="58" t="s">
        <v>255</v>
      </c>
      <c r="AA6" s="58" t="s">
        <v>255</v>
      </c>
      <c r="AB6" s="58" t="s">
        <v>255</v>
      </c>
      <c r="AC6" s="64" t="s">
        <v>1358</v>
      </c>
      <c r="AD6" s="37" t="s">
        <v>2012</v>
      </c>
      <c r="AE6" s="58" t="s">
        <v>255</v>
      </c>
      <c r="AF6" s="58" t="s">
        <v>255</v>
      </c>
      <c r="AK6" s="64"/>
    </row>
    <row r="7" spans="1:37" ht="162" x14ac:dyDescent="0.45">
      <c r="A7" s="56" t="s">
        <v>2121</v>
      </c>
      <c r="B7" s="57" t="s">
        <v>2122</v>
      </c>
      <c r="C7" s="63">
        <v>43966</v>
      </c>
      <c r="D7" s="63">
        <v>43991</v>
      </c>
      <c r="E7" s="128" t="s">
        <v>2123</v>
      </c>
      <c r="F7" s="123" t="str">
        <f>HYPERLINK(Table22[[#This Row],[URL-not hyperlinked]])</f>
        <v>https://www.frontiersin.org/articles/10.3389/fped.2020.00287/full</v>
      </c>
      <c r="G7" s="35" t="s">
        <v>120</v>
      </c>
      <c r="H7" s="35" t="s">
        <v>115</v>
      </c>
      <c r="I7" s="35" t="s">
        <v>2124</v>
      </c>
      <c r="J7" s="37" t="s">
        <v>2125</v>
      </c>
      <c r="K7" s="37">
        <v>2020</v>
      </c>
      <c r="L7" s="37" t="s">
        <v>1363</v>
      </c>
      <c r="M7" s="37" t="s">
        <v>2126</v>
      </c>
      <c r="N7" s="37" t="s">
        <v>256</v>
      </c>
      <c r="O7" s="37" t="s">
        <v>255</v>
      </c>
      <c r="P7" s="37" t="s">
        <v>256</v>
      </c>
      <c r="Q7" s="37" t="s">
        <v>256</v>
      </c>
      <c r="R7" s="37" t="s">
        <v>256</v>
      </c>
      <c r="S7" s="37" t="s">
        <v>39</v>
      </c>
      <c r="T7" s="37" t="s">
        <v>256</v>
      </c>
      <c r="U7" s="37" t="s">
        <v>256</v>
      </c>
      <c r="V7" s="37" t="s">
        <v>256</v>
      </c>
      <c r="W7" s="37" t="s">
        <v>256</v>
      </c>
      <c r="X7" s="37" t="s">
        <v>256</v>
      </c>
      <c r="Y7" s="37" t="s">
        <v>256</v>
      </c>
      <c r="Z7" s="37" t="s">
        <v>256</v>
      </c>
      <c r="AA7" s="37" t="s">
        <v>256</v>
      </c>
      <c r="AB7" s="37" t="s">
        <v>256</v>
      </c>
      <c r="AC7" s="64" t="s">
        <v>1358</v>
      </c>
      <c r="AD7" s="37" t="s">
        <v>2012</v>
      </c>
      <c r="AE7" s="37" t="s">
        <v>256</v>
      </c>
      <c r="AF7" s="37" t="s">
        <v>256</v>
      </c>
      <c r="AK7" s="64"/>
    </row>
    <row r="8" spans="1:37" ht="212.25" customHeight="1" x14ac:dyDescent="0.45">
      <c r="A8" s="62" t="s">
        <v>2495</v>
      </c>
      <c r="B8" s="57" t="s">
        <v>2496</v>
      </c>
      <c r="C8" s="63">
        <v>43986</v>
      </c>
      <c r="D8" s="63">
        <v>43988</v>
      </c>
      <c r="E8" s="128" t="s">
        <v>2497</v>
      </c>
      <c r="F8" s="123" t="str">
        <f>HYPERLINK(Table22[[#This Row],[URL-not hyperlinked]])</f>
        <v>https://doi.org/10.1111/jog.14321</v>
      </c>
      <c r="G8" s="35" t="s">
        <v>121</v>
      </c>
      <c r="H8" s="35" t="s">
        <v>115</v>
      </c>
      <c r="I8" s="35" t="s">
        <v>2498</v>
      </c>
      <c r="J8" s="37" t="s">
        <v>2499</v>
      </c>
      <c r="K8" s="37">
        <v>2020</v>
      </c>
      <c r="L8" s="37" t="s">
        <v>1363</v>
      </c>
      <c r="M8" s="37" t="s">
        <v>2500</v>
      </c>
      <c r="N8" s="37"/>
      <c r="O8" s="37" t="s">
        <v>255</v>
      </c>
      <c r="P8" s="37" t="s">
        <v>256</v>
      </c>
      <c r="Q8" s="37" t="s">
        <v>255</v>
      </c>
      <c r="R8" s="37" t="s">
        <v>255</v>
      </c>
      <c r="S8" s="37" t="s">
        <v>113</v>
      </c>
      <c r="T8" s="37" t="s">
        <v>256</v>
      </c>
      <c r="U8" s="37" t="s">
        <v>256</v>
      </c>
      <c r="V8" s="37" t="s">
        <v>256</v>
      </c>
      <c r="W8" s="37" t="s">
        <v>256</v>
      </c>
      <c r="X8" s="37" t="s">
        <v>256</v>
      </c>
      <c r="Y8" s="37" t="s">
        <v>256</v>
      </c>
      <c r="Z8" s="37" t="s">
        <v>256</v>
      </c>
      <c r="AA8" s="37" t="s">
        <v>256</v>
      </c>
      <c r="AB8" s="37" t="s">
        <v>256</v>
      </c>
      <c r="AC8" s="64" t="s">
        <v>1358</v>
      </c>
      <c r="AD8" s="37" t="s">
        <v>2012</v>
      </c>
      <c r="AE8" s="37" t="s">
        <v>256</v>
      </c>
      <c r="AF8" s="37" t="s">
        <v>256</v>
      </c>
      <c r="AK8" s="64"/>
    </row>
    <row r="9" spans="1:37" ht="148.5" customHeight="1" x14ac:dyDescent="0.45">
      <c r="A9" s="62" t="s">
        <v>2436</v>
      </c>
      <c r="B9" s="57" t="s">
        <v>2637</v>
      </c>
      <c r="C9" s="63">
        <v>43962</v>
      </c>
      <c r="D9" s="63">
        <v>43991</v>
      </c>
      <c r="E9" s="128" t="s">
        <v>2437</v>
      </c>
      <c r="F9" s="123" t="str">
        <f>HYPERLINK(Table22[[#This Row],[URL-not hyperlinked]])</f>
        <v>https://doi.org/10.1101/2020.05.11.089045</v>
      </c>
      <c r="G9" s="35" t="s">
        <v>121</v>
      </c>
      <c r="H9" s="35" t="s">
        <v>2433</v>
      </c>
      <c r="I9" s="35" t="s">
        <v>2438</v>
      </c>
      <c r="J9" s="37" t="s">
        <v>259</v>
      </c>
      <c r="K9" s="37">
        <v>2020</v>
      </c>
      <c r="L9" s="37" t="s">
        <v>1363</v>
      </c>
      <c r="M9" s="37" t="s">
        <v>2439</v>
      </c>
      <c r="N9" s="37"/>
      <c r="O9" s="37" t="s">
        <v>255</v>
      </c>
      <c r="P9" s="37" t="s">
        <v>256</v>
      </c>
      <c r="Q9" s="37" t="s">
        <v>255</v>
      </c>
      <c r="R9" s="37" t="s">
        <v>256</v>
      </c>
      <c r="S9" s="37" t="s">
        <v>113</v>
      </c>
      <c r="T9" s="37" t="s">
        <v>256</v>
      </c>
      <c r="U9" s="37" t="s">
        <v>256</v>
      </c>
      <c r="V9" s="37" t="s">
        <v>256</v>
      </c>
      <c r="W9" s="37" t="s">
        <v>256</v>
      </c>
      <c r="X9" s="37" t="s">
        <v>256</v>
      </c>
      <c r="Y9" s="37" t="s">
        <v>256</v>
      </c>
      <c r="Z9" s="37" t="s">
        <v>256</v>
      </c>
      <c r="AA9" s="37" t="s">
        <v>256</v>
      </c>
      <c r="AB9" s="37" t="s">
        <v>256</v>
      </c>
      <c r="AC9" s="64" t="s">
        <v>1358</v>
      </c>
      <c r="AD9" s="37" t="s">
        <v>2012</v>
      </c>
      <c r="AE9" s="37" t="s">
        <v>256</v>
      </c>
      <c r="AF9" s="37" t="s">
        <v>256</v>
      </c>
      <c r="AK9" s="64"/>
    </row>
    <row r="10" spans="1:37" x14ac:dyDescent="0.45">
      <c r="A10" s="59"/>
      <c r="B10" s="60"/>
      <c r="C10" s="61"/>
      <c r="D10" s="63"/>
      <c r="E10" s="58"/>
      <c r="F10" s="119"/>
      <c r="G10" s="113"/>
      <c r="H10" s="113"/>
      <c r="I10" s="59"/>
      <c r="J10" s="58"/>
      <c r="K10" s="58"/>
      <c r="L10" s="113"/>
      <c r="M10" s="58"/>
      <c r="N10" s="113"/>
      <c r="O10" s="58"/>
      <c r="P10" s="58"/>
      <c r="Q10" s="58"/>
      <c r="R10" s="61"/>
      <c r="S10" s="64"/>
      <c r="T10" s="58"/>
      <c r="U10" s="58"/>
      <c r="V10" s="58"/>
      <c r="W10" s="64"/>
      <c r="X10" s="58"/>
      <c r="Y10" s="58"/>
      <c r="Z10" s="64"/>
      <c r="AA10" s="64"/>
      <c r="AB10" s="64"/>
      <c r="AC10" s="64"/>
      <c r="AD10" s="64"/>
      <c r="AH10" s="7" t="s">
        <v>256</v>
      </c>
      <c r="AI10" s="7" t="s">
        <v>256</v>
      </c>
      <c r="AJ10" s="7" t="s">
        <v>256</v>
      </c>
    </row>
    <row r="11" spans="1:37" x14ac:dyDescent="0.45">
      <c r="A11" s="59"/>
      <c r="B11" s="60"/>
      <c r="C11" s="61"/>
      <c r="D11" s="63"/>
      <c r="E11" s="58"/>
      <c r="F11" s="119"/>
      <c r="G11" s="113"/>
      <c r="H11" s="113"/>
      <c r="I11" s="59"/>
      <c r="J11" s="58"/>
      <c r="K11" s="58"/>
      <c r="L11" s="113"/>
      <c r="M11" s="58"/>
      <c r="N11" s="113"/>
      <c r="O11" s="58"/>
      <c r="P11" s="58"/>
      <c r="Q11" s="58"/>
      <c r="R11" s="61"/>
      <c r="S11" s="64"/>
      <c r="T11" s="58"/>
      <c r="U11" s="58"/>
      <c r="V11" s="58"/>
      <c r="W11" s="64"/>
      <c r="X11" s="58"/>
      <c r="Y11" s="58"/>
      <c r="Z11" s="64"/>
      <c r="AA11" s="64"/>
      <c r="AB11" s="64"/>
      <c r="AC11" s="64"/>
      <c r="AD11" s="64"/>
      <c r="AH11" s="7" t="s">
        <v>256</v>
      </c>
      <c r="AI11" s="7" t="s">
        <v>256</v>
      </c>
      <c r="AJ11" s="7" t="s">
        <v>256</v>
      </c>
    </row>
    <row r="107" ht="166.5" customHeight="1" x14ac:dyDescent="0.45"/>
    <row r="122" ht="22.5" customHeight="1" x14ac:dyDescent="0.45"/>
    <row r="123" ht="21" customHeight="1" x14ac:dyDescent="0.45"/>
    <row r="124" ht="16.5" customHeight="1" x14ac:dyDescent="0.45"/>
    <row r="125" ht="54" customHeight="1" x14ac:dyDescent="0.45"/>
    <row r="128" ht="21.75" customHeight="1" x14ac:dyDescent="0.45"/>
    <row r="129" ht="27" customHeight="1" x14ac:dyDescent="0.45"/>
    <row r="130" ht="43.5" customHeight="1" x14ac:dyDescent="0.45"/>
  </sheetData>
  <conditionalFormatting sqref="A2:A9">
    <cfRule type="duplicateValues" dxfId="33"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Description</vt:lpstr>
      <vt:lpstr>Calculations (Hide)</vt:lpstr>
      <vt:lpstr>Articles</vt:lpstr>
      <vt:lpstr>Article Dashboard</vt:lpstr>
      <vt:lpstr>Search Terms and Databases</vt:lpstr>
      <vt:lpstr>Clinical Trials</vt:lpstr>
      <vt:lpstr>Special Int., Breastfeeding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Helena</dc:creator>
  <cp:keywords/>
  <dc:description/>
  <cp:lastModifiedBy>Helena Helena</cp:lastModifiedBy>
  <cp:revision/>
  <dcterms:created xsi:type="dcterms:W3CDTF">2020-04-07T04:21:36Z</dcterms:created>
  <dcterms:modified xsi:type="dcterms:W3CDTF">2020-06-16T02:54:43Z</dcterms:modified>
  <cp:category/>
  <cp:contentStatus/>
</cp:coreProperties>
</file>