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defaultThemeVersion="166925"/>
  <mc:AlternateContent xmlns:mc="http://schemas.openxmlformats.org/markup-compatibility/2006">
    <mc:Choice Requires="x15">
      <x15ac:absPath xmlns:x15ac="http://schemas.microsoft.com/office/spreadsheetml/2010/11/ac" url="C:\Users\wberi\Dropbox (UW START)\START_167_COVID-19 in Pregnancy and Infancy Weekly Digest\Working Files\Final Digests\"/>
    </mc:Choice>
  </mc:AlternateContent>
  <xr:revisionPtr revIDLastSave="0" documentId="13_ncr:1_{807E17DD-526F-4A43-B1B7-0BA032B30926}" xr6:coauthVersionLast="45" xr6:coauthVersionMax="45" xr10:uidLastSave="{00000000-0000-0000-0000-000000000000}"/>
  <bookViews>
    <workbookView xWindow="-110" yWindow="-110" windowWidth="19420" windowHeight="10420" tabRatio="854" xr2:uid="{00000000-000D-0000-FFFF-FFFF00000000}"/>
  </bookViews>
  <sheets>
    <sheet name="Description" sheetId="4" r:id="rId1"/>
    <sheet name="Calculations (Hide)" sheetId="9" state="hidden" r:id="rId2"/>
    <sheet name="Articles" sheetId="5" r:id="rId3"/>
    <sheet name="Article Dashboard" sheetId="11" r:id="rId4"/>
    <sheet name="Search Terms and Databases" sheetId="3" r:id="rId5"/>
    <sheet name="Clinical Trials" sheetId="18" r:id="rId6"/>
    <sheet name="Breastfeeding-Breastmilk" sheetId="19" r:id="rId7"/>
  </sheets>
  <externalReferences>
    <externalReference r:id="rId8"/>
  </externalReferences>
  <definedNames>
    <definedName name="_xlnm._FilterDatabase" localSheetId="2" hidden="1">Articles!$A$1:$AI$117</definedName>
    <definedName name="_xlnm._FilterDatabase" localSheetId="6" hidden="1">'Breastfeeding-Breastmilk'!$A$1:$XEZ$1</definedName>
    <definedName name="_xlnm._FilterDatabase" localSheetId="5" hidden="1">'Clinical Trials'!$A$1:$Y$228</definedName>
    <definedName name="_xlchart.v1.0" hidden="1">'Calculations (Hide)'!$D$30</definedName>
    <definedName name="_xlchart.v1.1" hidden="1">'Calculations (Hide)'!$E$29:$N$29</definedName>
    <definedName name="_xlchart.v1.2" hidden="1">'Calculations (Hide)'!$E$30:$N$30</definedName>
    <definedName name="_xlchart.v1.3" hidden="1">'Calculations (Hide)'!$G$29</definedName>
    <definedName name="_xlchart.v1.4" hidden="1">'Calculations (Hide)'!$D$30</definedName>
    <definedName name="_xlchart.v1.5" hidden="1">'Calculations (Hide)'!$E$29:$N$29</definedName>
    <definedName name="_xlchart.v1.6" hidden="1">'Calculations (Hide)'!$E$30:$N$30</definedName>
    <definedName name="_xlchart.v1.7" hidden="1">'Calculations (Hide)'!$D$30</definedName>
    <definedName name="_xlchart.v1.8" hidden="1">'Calculations (Hide)'!$E$29:$N$29</definedName>
    <definedName name="_xlchart.v1.9" hidden="1">'Calculations (Hide)'!$E$30:$N$30</definedName>
    <definedName name="data">#REF!</definedName>
  </definedNames>
  <calcPr calcId="191029"/>
  <pivotCaches>
    <pivotCache cacheId="5"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8" l="1"/>
  <c r="L4" i="18"/>
  <c r="L5" i="18"/>
  <c r="L6" i="18"/>
  <c r="L7" i="18"/>
  <c r="L8" i="18"/>
  <c r="L9" i="18"/>
  <c r="L10" i="18"/>
  <c r="L11" i="18"/>
  <c r="L12" i="18"/>
  <c r="L13" i="18"/>
  <c r="L14" i="18"/>
  <c r="L15" i="18"/>
  <c r="L16" i="18"/>
  <c r="L17" i="18"/>
  <c r="L18" i="18"/>
  <c r="L19" i="18"/>
  <c r="L2" i="18"/>
  <c r="F3" i="5" l="1"/>
  <c r="F2"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AK90" i="5" l="1"/>
  <c r="AK89" i="5"/>
  <c r="AK88" i="5"/>
  <c r="AK87" i="5"/>
  <c r="AK86" i="5"/>
  <c r="AK85" i="5"/>
  <c r="AK84" i="5"/>
  <c r="AK83" i="5"/>
  <c r="AK82" i="5"/>
  <c r="AK81" i="5"/>
  <c r="AK80" i="5"/>
  <c r="AK79" i="5"/>
  <c r="AK78" i="5"/>
  <c r="AK77" i="5"/>
  <c r="AK76" i="5"/>
  <c r="AK75" i="5"/>
  <c r="AK74" i="5"/>
  <c r="AK73" i="5"/>
  <c r="AK72" i="5"/>
  <c r="AK71" i="5"/>
  <c r="AK70" i="5"/>
  <c r="AK69" i="5"/>
  <c r="AK68" i="5"/>
  <c r="AK67" i="5"/>
  <c r="AK66" i="5"/>
  <c r="L20" i="18" l="1"/>
  <c r="L21" i="18"/>
  <c r="L22" i="18"/>
  <c r="L23" i="18"/>
  <c r="L24" i="18"/>
  <c r="L25" i="18"/>
  <c r="L26" i="18"/>
  <c r="L27" i="18"/>
  <c r="L28" i="18"/>
  <c r="L29" i="18"/>
  <c r="L30" i="18"/>
  <c r="L31" i="18"/>
  <c r="L32" i="18"/>
  <c r="L33" i="18"/>
  <c r="L34" i="18"/>
  <c r="L35" i="18"/>
  <c r="L36" i="18"/>
  <c r="G18" i="9" l="1"/>
  <c r="L37" i="18" l="1"/>
  <c r="L38" i="18"/>
  <c r="L39" i="18"/>
  <c r="L40" i="18"/>
  <c r="L41" i="18"/>
  <c r="L42" i="18"/>
  <c r="L43" i="18"/>
  <c r="L44" i="18"/>
  <c r="L45" i="18"/>
  <c r="L46" i="18"/>
  <c r="L47" i="18"/>
  <c r="L48" i="18"/>
  <c r="L49" i="18"/>
  <c r="L50" i="18"/>
  <c r="L51" i="18"/>
  <c r="L52" i="18"/>
  <c r="L53" i="18"/>
  <c r="L54" i="18"/>
  <c r="L55" i="18"/>
  <c r="L56" i="18"/>
  <c r="L57" i="18"/>
  <c r="L58" i="18"/>
  <c r="L59" i="18"/>
  <c r="L60" i="18"/>
  <c r="L61" i="18"/>
  <c r="L62" i="18"/>
  <c r="L63" i="18"/>
  <c r="L64" i="18"/>
  <c r="L65" i="18"/>
  <c r="L66" i="18"/>
  <c r="L67" i="18"/>
  <c r="L68" i="18"/>
  <c r="L69" i="18"/>
  <c r="N29" i="9" l="1"/>
  <c r="G17" i="9"/>
  <c r="N30" i="9"/>
  <c r="F29" i="9" l="1"/>
  <c r="G29" i="9"/>
  <c r="H29" i="9"/>
  <c r="I29" i="9"/>
  <c r="J29" i="9"/>
  <c r="K29" i="9"/>
  <c r="L29" i="9"/>
  <c r="M29" i="9"/>
  <c r="E29" i="9"/>
  <c r="F30" i="9"/>
  <c r="M30" i="9"/>
  <c r="G30" i="9"/>
  <c r="K30" i="9"/>
  <c r="E30" i="9"/>
  <c r="H30" i="9"/>
  <c r="J30" i="9"/>
  <c r="I30" i="9"/>
  <c r="L30" i="9"/>
  <c r="L109" i="18" l="1"/>
  <c r="L110" i="18"/>
  <c r="L111" i="18"/>
  <c r="L112" i="18"/>
  <c r="L113" i="18"/>
  <c r="L114" i="18"/>
  <c r="L115" i="18"/>
  <c r="L116" i="18"/>
  <c r="L117" i="18"/>
  <c r="L118" i="18"/>
  <c r="L119" i="18"/>
  <c r="L120" i="18"/>
  <c r="L121" i="18"/>
  <c r="L122" i="18"/>
  <c r="L123" i="18"/>
  <c r="L124" i="18"/>
  <c r="L125" i="18"/>
  <c r="L126" i="18"/>
  <c r="L127" i="18"/>
  <c r="L128" i="18"/>
  <c r="L129" i="18"/>
  <c r="L130" i="18"/>
  <c r="L131" i="18"/>
  <c r="L132" i="18"/>
  <c r="L133" i="18"/>
  <c r="L134" i="18"/>
  <c r="L135" i="18"/>
  <c r="L136" i="18"/>
  <c r="L137" i="18"/>
  <c r="L138" i="18"/>
  <c r="L139" i="18"/>
  <c r="L140" i="18"/>
  <c r="L141" i="18"/>
  <c r="L142" i="18"/>
  <c r="L143" i="18"/>
  <c r="L144" i="18"/>
  <c r="L145" i="18"/>
  <c r="L146" i="18"/>
  <c r="L147" i="18"/>
  <c r="L148" i="18"/>
  <c r="L149" i="18"/>
  <c r="L150" i="18"/>
  <c r="L151" i="18"/>
  <c r="L152" i="18"/>
  <c r="L153" i="18"/>
  <c r="L154" i="18"/>
  <c r="L155" i="18"/>
  <c r="L156" i="18"/>
  <c r="L157" i="18"/>
  <c r="L158" i="18"/>
  <c r="L159" i="18"/>
  <c r="L160" i="18"/>
  <c r="L161" i="18"/>
  <c r="L162" i="18"/>
  <c r="L163" i="18"/>
  <c r="L164" i="18"/>
  <c r="L165" i="18"/>
  <c r="L166" i="18"/>
  <c r="L167" i="18"/>
  <c r="L168" i="18"/>
  <c r="L169" i="18"/>
  <c r="L170" i="18"/>
  <c r="L171" i="18"/>
  <c r="L172" i="18"/>
  <c r="L173" i="18"/>
  <c r="L174" i="18"/>
  <c r="L175" i="18"/>
  <c r="L176" i="18"/>
  <c r="L177" i="18"/>
  <c r="L178" i="18"/>
  <c r="L179" i="18"/>
  <c r="L180" i="18"/>
  <c r="L181" i="18"/>
  <c r="L182" i="18"/>
  <c r="L183" i="18"/>
  <c r="L184" i="18"/>
  <c r="L185" i="18"/>
  <c r="L186" i="18"/>
  <c r="L187" i="18"/>
  <c r="L188" i="18"/>
  <c r="L189" i="18"/>
  <c r="L190" i="18"/>
  <c r="L191" i="18"/>
  <c r="L192" i="18"/>
  <c r="L193" i="18"/>
  <c r="L194" i="18"/>
  <c r="L195" i="18"/>
  <c r="L196" i="18"/>
  <c r="L197" i="18"/>
  <c r="L198" i="18"/>
  <c r="L199" i="18"/>
  <c r="L200" i="18"/>
  <c r="L201" i="18"/>
  <c r="L202" i="18"/>
  <c r="L203" i="18"/>
  <c r="L204" i="18"/>
  <c r="L205" i="18"/>
  <c r="L206" i="18"/>
  <c r="L207" i="18"/>
  <c r="L208" i="18"/>
  <c r="L209" i="18"/>
  <c r="L210" i="18"/>
  <c r="L211" i="18"/>
  <c r="L212" i="18"/>
  <c r="L213" i="18"/>
  <c r="L214" i="18"/>
  <c r="L215" i="18"/>
  <c r="L216" i="18"/>
  <c r="L217" i="18"/>
  <c r="L218" i="18"/>
  <c r="L219" i="18"/>
  <c r="L220" i="18"/>
  <c r="L221" i="18"/>
  <c r="L222" i="18"/>
  <c r="L223" i="18"/>
  <c r="L224" i="18"/>
  <c r="L225" i="18"/>
  <c r="L226" i="18"/>
  <c r="L227" i="18"/>
  <c r="L228" i="18"/>
  <c r="L88" i="18"/>
  <c r="L89" i="18"/>
  <c r="L90" i="18"/>
  <c r="L91" i="18"/>
  <c r="L92" i="18"/>
  <c r="L93" i="18"/>
  <c r="L94" i="18"/>
  <c r="L95" i="18"/>
  <c r="L96" i="18"/>
  <c r="L97" i="18"/>
  <c r="L98" i="18"/>
  <c r="L99" i="18"/>
  <c r="L100" i="18"/>
  <c r="L101" i="18"/>
  <c r="L102" i="18"/>
  <c r="L103" i="18"/>
  <c r="L104" i="18"/>
  <c r="L105" i="18"/>
  <c r="L106" i="18"/>
  <c r="L107" i="18"/>
  <c r="L70" i="18"/>
  <c r="L71" i="18"/>
  <c r="L72" i="18"/>
  <c r="L73" i="18"/>
  <c r="L74" i="18"/>
  <c r="L75" i="18"/>
  <c r="L76" i="18"/>
  <c r="L77" i="18"/>
  <c r="L78" i="18"/>
  <c r="L79" i="18"/>
  <c r="L80" i="18"/>
  <c r="L81" i="18"/>
  <c r="L82" i="18"/>
  <c r="L83" i="18"/>
  <c r="L84" i="18"/>
  <c r="L85" i="18"/>
  <c r="L86" i="18"/>
  <c r="L87" i="18"/>
  <c r="L108" i="18"/>
  <c r="G19" i="9" l="1"/>
  <c r="D20" i="11" s="1"/>
  <c r="D19" i="11"/>
  <c r="D18" i="11"/>
  <c r="G12" i="9" l="1"/>
  <c r="D12" i="11" s="1"/>
  <c r="G11" i="9"/>
  <c r="D11" i="11" s="1"/>
  <c r="G6" i="9"/>
  <c r="D9" i="11" s="1"/>
  <c r="G5" i="9"/>
  <c r="D8" i="11" s="1"/>
  <c r="D15" i="11"/>
  <c r="D6" i="11"/>
  <c r="D16" i="11"/>
  <c r="D14" i="11"/>
  <c r="E16" i="11" l="1"/>
  <c r="E14" i="11"/>
  <c r="E20" i="11"/>
  <c r="E18" i="11"/>
  <c r="E19" i="11"/>
  <c r="E15" i="11"/>
  <c r="E12" i="11"/>
  <c r="E8" i="11"/>
  <c r="E9" i="11"/>
  <c r="E11" i="11"/>
</calcChain>
</file>

<file path=xl/sharedStrings.xml><?xml version="1.0" encoding="utf-8"?>
<sst xmlns="http://schemas.openxmlformats.org/spreadsheetml/2006/main" count="7869" uniqueCount="2692">
  <si>
    <t xml:space="preserve">  UNIVERSITY OF WASHINGTON STRATEGIC ANALYSIS, RESEARCH &amp; TRAINING (START) CENTER</t>
  </si>
  <si>
    <t xml:space="preserve">  REPORT TO THE BILL &amp; MELINDA GATES FOUNDATION</t>
  </si>
  <si>
    <t>Inclusion Criteria</t>
  </si>
  <si>
    <t>Research articles on SARS-CoV-2 in pregnant women and children under 5 years of age, including topics on mother-to-child transmission and the effect of COVID-19 on routine maternal and child health care. Commentaries, editorials, and reports are also included, as well as articles on other coronaviruses if relevant to COVID-19.
Clinical trials relevant to SARS-CoV-2 in pregnant women and children under 5 years of age.</t>
  </si>
  <si>
    <t>Non-English Articles</t>
  </si>
  <si>
    <t>Non-English articles identified through searches without a full-text translation were included if deemed relevant by title and/or abstract, but were not further reviewed for this digest.</t>
  </si>
  <si>
    <t>Notes on Article Review</t>
  </si>
  <si>
    <t>Blue fields below are filled out for all articles via title and abstract review. Green fields were filled out only for articles with primary data (i.e., studies, case series), which were also briefly reviewed at full text level to identify if they reported certain measures.</t>
  </si>
  <si>
    <t>Notes on Clinical Trials</t>
  </si>
  <si>
    <t>Field Descriptions ("Articles" Sheet)</t>
  </si>
  <si>
    <t>TITLE</t>
  </si>
  <si>
    <t>Publication Title</t>
  </si>
  <si>
    <t>ABSTRACT</t>
  </si>
  <si>
    <t>Abstract, if available</t>
  </si>
  <si>
    <t>PUBLICATION DATE</t>
  </si>
  <si>
    <t>Date of publication</t>
  </si>
  <si>
    <t>ADDED TO DATABASE</t>
  </si>
  <si>
    <t>Date of online publication to database (i.e. PubMed, Embase)</t>
  </si>
  <si>
    <t>URL</t>
  </si>
  <si>
    <t>COUNTRY</t>
  </si>
  <si>
    <t>ARTICLE TYPE</t>
  </si>
  <si>
    <t>Studies are characterized by study design; other types include reviews and editorials/commentaries/guidance. Note case studies or case series are categorized as descriptive studies.</t>
  </si>
  <si>
    <t>AUTHORS</t>
  </si>
  <si>
    <t>As available from publication</t>
  </si>
  <si>
    <t>JOURNAL</t>
  </si>
  <si>
    <t>PUBLICATION YEAR</t>
  </si>
  <si>
    <t>SOURCE TYPE</t>
  </si>
  <si>
    <t>Peer-reviewed source, pre-print source, or grey literature</t>
  </si>
  <si>
    <t>DOI</t>
  </si>
  <si>
    <t>LANGUAGE 
(IF NON-ENG)</t>
  </si>
  <si>
    <t>Language of publication if article is not in English. Articles not available in English not reviewed beyond title and abstract if English translation of abstract is available.</t>
  </si>
  <si>
    <t>PREG/NEO</t>
  </si>
  <si>
    <t>Does it address this population? "Yes"/blank</t>
  </si>
  <si>
    <t>CU5</t>
  </si>
  <si>
    <t xml:space="preserve">Does it address this population? "Yes"/blank </t>
  </si>
  <si>
    <t>MTCT</t>
  </si>
  <si>
    <t xml:space="preserve">Does it address this topic? "Yes"/blank </t>
  </si>
  <si>
    <t>MNCH IMPACT</t>
  </si>
  <si>
    <t>Does it address this topic? (e.g., COVID-19 impact on MNCH programs such as ANC or EPI) "Yes"/blank</t>
  </si>
  <si>
    <t>LMIC</t>
  </si>
  <si>
    <t>STUDY SIZE</t>
  </si>
  <si>
    <t xml:space="preserve">Free text of details on study population. </t>
  </si>
  <si>
    <t>PREG/NEO - CLINICAL PRESENTATION</t>
  </si>
  <si>
    <r>
      <t xml:space="preserve">Measurement field: </t>
    </r>
    <r>
      <rPr>
        <sz val="10.5"/>
        <color rgb="FF000000"/>
        <rFont val="Arial"/>
        <family val="2"/>
      </rPr>
      <t>“Yes”/blank if references the following:</t>
    </r>
  </si>
  <si>
    <t xml:space="preserve">• Studies that report clinical presentation of COVID-19 (usually case studies/series) </t>
  </si>
  <si>
    <t>PREG/NEO - BURDEN</t>
  </si>
  <si>
    <t>• Studies that report incidence, prevalence, DALYs of pregnant women and/or neonates (e.g., population number of cases and deaths)</t>
  </si>
  <si>
    <t xml:space="preserve">PREG/NEO - RISK FACTOR </t>
  </si>
  <si>
    <t xml:space="preserve">• Studies on risk factors for COVID-19 infection (e.g., nutritional status, microbiome, gestational age, environmental exposures/behaviors that modify risk, exposure to hospitals treating COVID-19 patients during labor &amp; delivery) </t>
  </si>
  <si>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</si>
  <si>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</si>
  <si>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t xml:space="preserve">• Studies on vaccines including pregnant women and/or neonates </t>
  </si>
  <si>
    <t>CU5 - INFANT</t>
  </si>
  <si>
    <t xml:space="preserve">• Studies including infants (i.e., ages &gt;28 days to 1 year) </t>
  </si>
  <si>
    <t>CU5 - CLINICAL PRESENTATION</t>
  </si>
  <si>
    <r>
      <t xml:space="preserve">Measurement field: </t>
    </r>
    <r>
      <rPr>
        <sz val="10.5"/>
        <color rgb="FF000000"/>
        <rFont val="Arial"/>
        <family val="2"/>
      </rPr>
      <t>“Yes”/</t>
    </r>
    <r>
      <rPr>
        <i/>
        <sz val="10.5"/>
        <color rgb="FF000000"/>
        <rFont val="Arial"/>
        <family val="2"/>
      </rPr>
      <t>blank</t>
    </r>
    <r>
      <rPr>
        <sz val="10.5"/>
        <color rgb="FF000000"/>
        <rFont val="Arial"/>
        <family val="2"/>
      </rPr>
      <t xml:space="preserve"> if references the following:</t>
    </r>
  </si>
  <si>
    <t>• Studies that report clinical presentation of COVID (usually case studies/series))</t>
  </si>
  <si>
    <r>
      <t>CU5 - BURDEN</t>
    </r>
    <r>
      <rPr>
        <strike/>
        <sz val="10.5"/>
        <color theme="0"/>
        <rFont val="Arial"/>
        <family val="2"/>
      </rPr>
      <t xml:space="preserve"> </t>
    </r>
  </si>
  <si>
    <t>• Studies that report incidence, prevalence, DALYs of children under 5 years (population number of cases and deaths)</t>
  </si>
  <si>
    <t xml:space="preserve">CU5 - RISK FACTORS </t>
  </si>
  <si>
    <t>• Studies on risk factors for children under 5 years (e.g., severe or moderate acute malnutrition, preterm birth, low birth weight, environmental exposures or behaviors that modify risk)</t>
  </si>
  <si>
    <t>• Studies on vaccines including children under 5  years</t>
  </si>
  <si>
    <t>MTCT - RISK</t>
  </si>
  <si>
    <t>• Studies on vertical transmission and transmission via breastmilk</t>
  </si>
  <si>
    <t>MTCT - ANTIBODIES</t>
  </si>
  <si>
    <t>• Studies on passive maternal antibody transfer through breastmilk</t>
  </si>
  <si>
    <t>MNCH IMPACT - PROG PREG/NEO</t>
  </si>
  <si>
    <t>• Studies about the impact of COVID-19 on MNCH programs that serve pregnant women, mothers, and neonates (e.g., ANC, delivery)</t>
  </si>
  <si>
    <t>MNCH IMPACT - PROG CU5</t>
  </si>
  <si>
    <t>• Studies about the impact of COVID-19 on MNCH programs that serve children under 5 years (e.g., EPI)</t>
  </si>
  <si>
    <t>INTERVENTION NOTES</t>
  </si>
  <si>
    <t>Free text of additional details on COVID-19 vaccination or other preventive intervention, if available</t>
  </si>
  <si>
    <t>MODEL NOTES</t>
  </si>
  <si>
    <t xml:space="preserve">Free text of additional details on modeling, if available </t>
  </si>
  <si>
    <t>BACKLOG</t>
  </si>
  <si>
    <t>As of 4/20/20, in addition to articles identified in the current week, a backlog of literature through 12/1/2019 will be added in batches. Please see this column to differentiate.</t>
  </si>
  <si>
    <t>Field Descriptions ("Clinical Trials" Sheet)</t>
  </si>
  <si>
    <t>TARGET POPULATION</t>
  </si>
  <si>
    <t>Pregnant women or children under 5 years (CU5); as study populations may have a large range of ages, any study that stated inclusion of ages 0-4 years was included.</t>
  </si>
  <si>
    <t>INTERVENTIONS</t>
  </si>
  <si>
    <t>As stated in study record as of "updated" date</t>
  </si>
  <si>
    <t>OUTCOME MEASURES</t>
  </si>
  <si>
    <t>START DATE</t>
  </si>
  <si>
    <t>Listed start date of trial</t>
  </si>
  <si>
    <t>COMPLETION DATE</t>
  </si>
  <si>
    <t>Listed completion date of trial</t>
  </si>
  <si>
    <t>Country of study location</t>
  </si>
  <si>
    <t>STUDY TYPE</t>
  </si>
  <si>
    <t>STUDY DESIGN</t>
  </si>
  <si>
    <t>STATUS</t>
  </si>
  <si>
    <t>Number enrolled as stated in study record as of "updated" date</t>
  </si>
  <si>
    <t>PHASES</t>
  </si>
  <si>
    <t>Current phase as stated in study record as of "updated" date</t>
  </si>
  <si>
    <t>STUDY LOCATIONS</t>
  </si>
  <si>
    <t>UPDATED</t>
  </si>
  <si>
    <t>Date last updated by START Team; previously identified studies will be updated periodically for changes in dates or status.</t>
  </si>
  <si>
    <t>URL-not hyperlinked</t>
  </si>
  <si>
    <t>PREG/NEO - RISK FACTOR</t>
  </si>
  <si>
    <t>CU5 - INFANTS</t>
  </si>
  <si>
    <t>CU5 - BURDEN</t>
  </si>
  <si>
    <t>CU5 - RISK FACTORS</t>
  </si>
  <si>
    <t>MTCT -  RISK</t>
  </si>
  <si>
    <t>Cohort study</t>
  </si>
  <si>
    <t>LMIC/HIC</t>
  </si>
  <si>
    <t>Review</t>
  </si>
  <si>
    <t>USA</t>
  </si>
  <si>
    <t>Descriptive study</t>
  </si>
  <si>
    <t>HIC</t>
  </si>
  <si>
    <t>Italy</t>
  </si>
  <si>
    <t>China</t>
  </si>
  <si>
    <t>N/A</t>
  </si>
  <si>
    <t>Editorial/commentary/guidance</t>
  </si>
  <si>
    <t>Modelling study</t>
  </si>
  <si>
    <t>Germany</t>
  </si>
  <si>
    <t>India</t>
  </si>
  <si>
    <t>Column Labels</t>
  </si>
  <si>
    <t>Pregnant women</t>
  </si>
  <si>
    <t>Observational</t>
  </si>
  <si>
    <t>NCT04366986</t>
  </si>
  <si>
    <t>France</t>
  </si>
  <si>
    <t>Interventional</t>
  </si>
  <si>
    <t>Hospital St. Joseph, Marseille, France</t>
  </si>
  <si>
    <t>NCT04365231</t>
  </si>
  <si>
    <t>Phase 3</t>
  </si>
  <si>
    <t>Recruiting</t>
  </si>
  <si>
    <t>NCT04323839</t>
  </si>
  <si>
    <t>Clinical Characteristics of Coronavirus Disease 2019 (COVID-19) in Pregnancy</t>
  </si>
  <si>
    <t>Other: pregnant women with laboratory-confirmed 2019-n-CoV</t>
  </si>
  <si>
    <t>Maternal and perinatal outcomes</t>
  </si>
  <si>
    <t>Federico II University</t>
  </si>
  <si>
    <t>NCT04319016</t>
  </si>
  <si>
    <t>NCT04315870</t>
  </si>
  <si>
    <t>Risk Factors, Clinical Characteristics and Outcomes of Acute Infection With Coronavirus 2019 (COVID-19) In Children</t>
  </si>
  <si>
    <t>St. Jude Children's Research Hospital</t>
  </si>
  <si>
    <t>NCT04371315</t>
  </si>
  <si>
    <t>Genetics of COVID-19 Susceptibility and Manifestations</t>
  </si>
  <si>
    <t>NCT04371432</t>
  </si>
  <si>
    <t>National Cancer Institute (NCI)</t>
  </si>
  <si>
    <t>NCT04370834</t>
  </si>
  <si>
    <t>Phase 2</t>
  </si>
  <si>
    <t>United States</t>
  </si>
  <si>
    <t>Exploring the presence of COVID-19</t>
  </si>
  <si>
    <t>Egypt</t>
  </si>
  <si>
    <t>Ain Shams University</t>
  </si>
  <si>
    <t>NCT04346056</t>
  </si>
  <si>
    <t>Prevalence of Covid-19 in Children Admitted to Paediatric Emergency Departments During the Pandemic Period in France</t>
  </si>
  <si>
    <t>Diagnostic Test: nasopharyngeal swab</t>
  </si>
  <si>
    <t>University Hospital, Lille</t>
  </si>
  <si>
    <t>NCT04336761</t>
  </si>
  <si>
    <t>COVID-19 Ring-based Prevention Trial With Lopinavir/Ritonavir</t>
  </si>
  <si>
    <t>Drug: Lopinavir/ritonavir</t>
  </si>
  <si>
    <t>Canada</t>
  </si>
  <si>
    <t>NCT04321174</t>
  </si>
  <si>
    <t>Biological: Pathogen-specific aAPC</t>
  </si>
  <si>
    <t>NCT04299724</t>
  </si>
  <si>
    <t>Phase 1</t>
  </si>
  <si>
    <t>Biological: Injection and infusion of LV-SMENP-DC vaccine and antigen-specific CTLs</t>
  </si>
  <si>
    <t>NCT04276896</t>
  </si>
  <si>
    <t>Diagnostic Test: Recombinase aided amplification (RAA) assay</t>
  </si>
  <si>
    <t>Beijing Ditan Hospital</t>
  </si>
  <si>
    <t>NCT04245631</t>
  </si>
  <si>
    <t>Search Engine</t>
  </si>
  <si>
    <t>Search String/Method</t>
  </si>
  <si>
    <t>PubMed</t>
  </si>
  <si>
    <t>(((COVID*[Title/Abstract] OR SARS-CoV-2[Title/Abstract] OR coronavirus)[Title/Abstract]) AND ((maternal[Title/Abstract] OR mother*[Title/Abstract] OR pregnan*[Title/Abstract] OR child*[Title/Abstract] OR infant*[Title/Abstract] OR neonat*[Title/Abstract] OR pediatric[Title/Abstract] OR antenatal))[Title/Abstract]))</t>
  </si>
  <si>
    <t>MedRxiv/BioRxiv/ ChemRxiv via CDC database</t>
  </si>
  <si>
    <t>Embase</t>
  </si>
  <si>
    <t>(covid*:ab,ti OR 'sars cov 2':ab,ti OR coronavirus:ab,ti) AND (maternal:ab,ti OR mother*:ab,ti OR child*:ab,ti OR infant*:ab,ti OR neonat*:ab,ti OR pediatric:ab,ti OR antenatal:ab,ti OR pregnan*:ab,ti)</t>
  </si>
  <si>
    <t>ClinicalTrials.gov</t>
  </si>
  <si>
    <t>Assessed on age group and disease of relevance as "coronavirus"</t>
  </si>
  <si>
    <t>Google</t>
  </si>
  <si>
    <t>Search for "SARS-CoV-2"/"COVID-19" and MNCH-related terms (e.g., delivery, MTCT, ANC, EPI); search relevant sites, such as WHO, UNICEF, GAVI, PATH, etc.</t>
  </si>
  <si>
    <t>UK</t>
  </si>
  <si>
    <t>Spain</t>
  </si>
  <si>
    <t>Turkey</t>
  </si>
  <si>
    <t xml:space="preserve">Pregnant women </t>
  </si>
  <si>
    <t>Other: Pandemic control measures</t>
  </si>
  <si>
    <t>NCT04377412</t>
  </si>
  <si>
    <t>Biological: Anti-SARS-CoV-2 Human Convalescent Plasma</t>
  </si>
  <si>
    <t>Johns Hopkins University</t>
  </si>
  <si>
    <t>NCT04377672</t>
  </si>
  <si>
    <t>Biological: Convalescent plasma (CP)</t>
  </si>
  <si>
    <t>NCT04377568</t>
  </si>
  <si>
    <t>Diagnostic Test: RT-PCR Covid-19</t>
  </si>
  <si>
    <t>Fondation Lenval</t>
  </si>
  <si>
    <t>NCT04377737</t>
  </si>
  <si>
    <t>Not Applicable</t>
  </si>
  <si>
    <t>Australia</t>
  </si>
  <si>
    <t>For primary data articles, study location; as available from reviews and commentary. If &gt;3 countries listed, or countries not specified, listed as "multi-country"</t>
  </si>
  <si>
    <t>What population does the article address? LMIC, HIC, both (LMIC/HIC)</t>
  </si>
  <si>
    <t>Norway</t>
  </si>
  <si>
    <t>Total</t>
  </si>
  <si>
    <t>University of California, San Francisco</t>
  </si>
  <si>
    <t>NCT04388605</t>
  </si>
  <si>
    <t>Other: COVID positive via testing</t>
  </si>
  <si>
    <t>Pregnancy Outcome</t>
  </si>
  <si>
    <t>Atlantic Health System</t>
  </si>
  <si>
    <t>NCT04385914</t>
  </si>
  <si>
    <t>Health and Wellbeing of Pregnant and Post-Partum Women During the COVID-19 Pandemic</t>
  </si>
  <si>
    <t>Other: This is an online survey with no intervention.</t>
  </si>
  <si>
    <t>NCT04385238</t>
  </si>
  <si>
    <t>Neonatal Complications of Coronavirus Disease (COVID-19)</t>
  </si>
  <si>
    <t>Other: No intervention - exposure is to COVID-19</t>
  </si>
  <si>
    <t>NCT04386109</t>
  </si>
  <si>
    <t xml:space="preserve">http://uwstartcenter.org/publication-digests/mnch-covid-research-digest/ </t>
  </si>
  <si>
    <t>Subscribe on the Digest website:</t>
  </si>
  <si>
    <t>Row Labels</t>
  </si>
  <si>
    <t>Grand Total</t>
  </si>
  <si>
    <t>Topic</t>
  </si>
  <si>
    <t>Number of Articles</t>
  </si>
  <si>
    <t>Number of Articles by Population</t>
  </si>
  <si>
    <t>Number of Articles by Topic</t>
  </si>
  <si>
    <t>Number of Articles by Country Income Status and Country</t>
  </si>
  <si>
    <t>Article Summary Table Calculations</t>
  </si>
  <si>
    <t>Pregnant Women and/or Neonates</t>
  </si>
  <si>
    <t>Children &lt;5 Years (including infants)</t>
  </si>
  <si>
    <t>Population</t>
  </si>
  <si>
    <t>N</t>
  </si>
  <si>
    <t>Maternal-to-Child Transmission (MTCT)</t>
  </si>
  <si>
    <t>Maternal, Neonatal, Child Health (MNCH) Services Impact</t>
  </si>
  <si>
    <t>Number of Articles by Type of Article and Date Added to Database</t>
  </si>
  <si>
    <t>Count of ARTICLE TYPE</t>
  </si>
  <si>
    <t>Country Income Status</t>
  </si>
  <si>
    <t xml:space="preserve">  LMIC</t>
  </si>
  <si>
    <t xml:space="preserve">  HIC</t>
  </si>
  <si>
    <t xml:space="preserve">  LMIC/HIC</t>
  </si>
  <si>
    <t>ARTICLE SUMMARY DASHBOARD</t>
  </si>
  <si>
    <t>Article Summary Table</t>
  </si>
  <si>
    <t>Number of Articles by Country and Country Income Level</t>
  </si>
  <si>
    <t>Number of Articles by Source Type</t>
  </si>
  <si>
    <t>Source</t>
  </si>
  <si>
    <t>Peer-reviewed Source</t>
  </si>
  <si>
    <t>Grey Literature</t>
  </si>
  <si>
    <t>Source Type</t>
  </si>
  <si>
    <t xml:space="preserve">  Pregnant women and/or neonates</t>
  </si>
  <si>
    <t xml:space="preserve">  Children &lt;5 years (including infants)</t>
  </si>
  <si>
    <t xml:space="preserve">  Mother-to-child transmission (MTCT)</t>
  </si>
  <si>
    <t xml:space="preserve">  Maternal, neonatal, child health (MNCH) services impact</t>
  </si>
  <si>
    <t xml:space="preserve">  Peer-reviewed source</t>
  </si>
  <si>
    <t xml:space="preserve">  Pre-print source</t>
  </si>
  <si>
    <t xml:space="preserve">  Grey literature</t>
  </si>
  <si>
    <t>%</t>
  </si>
  <si>
    <t>Yes</t>
  </si>
  <si>
    <t/>
  </si>
  <si>
    <t>bioRxiv</t>
  </si>
  <si>
    <t>medRxiv</t>
  </si>
  <si>
    <t>INCLUSION CRITERIA</t>
  </si>
  <si>
    <t>EXCLUSION CRITERIA</t>
  </si>
  <si>
    <t xml:space="preserve">REGISTRATION DATE </t>
  </si>
  <si>
    <t>PRIMARY SPONSOR</t>
  </si>
  <si>
    <t>TRIAL NUMBER</t>
  </si>
  <si>
    <t xml:space="preserve">Prospective registry of maternal, perinatal and neonatal outcomes from pregnancies infected with SARS-COV2 (COVID-19)                                                                                                                                                                                                                                                                                                                                                                                                                                                                                                                                                                                                                                                                                                                                                                                                                                                                                                                                                                                                                                                                                                                                                                                                                                                                                                                                                                                                                                                                                                                                                                                                                                                                                                                                                                                                                                                                                                                                                           </t>
  </si>
  <si>
    <t>Pregnant women/CU5</t>
  </si>
  <si>
    <t>All women infected with SARS-CoV 2 (novel coronavirus) infection or who were diagnosed with COVID-19 during pregnancy. Observation will continue throughout pregnancy up until 6 weeks postpartum. In addition to standard care, women will be asked to complete a questionnaire after discharge to include postpartum and neonatal outcomes.</t>
  </si>
  <si>
    <t>Maternal mortality from COVID-19[During pregnancy until 6 weeks postpartum];Perinatal mortality (stillbirth, neonatal death)[During pregnancy and until day 28 in the neonate]</t>
  </si>
  <si>
    <t>https://anzctr.org.au/ACTRN12620000449932.aspx</t>
  </si>
  <si>
    <t>ANZCTR</t>
  </si>
  <si>
    <t>Purpose: Natural history;Duration: Longitudinal;Selection: Defined population;Timing: Prospective;</t>
  </si>
  <si>
    <t>University of Melbourne</t>
  </si>
  <si>
    <t>18 Years</t>
  </si>
  <si>
    <t>60 Years</t>
  </si>
  <si>
    <t>Not Recruiting</t>
  </si>
  <si>
    <t>ACTRN12620000449932</t>
  </si>
  <si>
    <t xml:space="preserve">SARS-CoV2 in children presenting to hospital: A repeating point prevalence study during the COVID-19 pandemic in South East Queensland                                                                                                                                                                                                                                                                                                                                                                                                                                                                                                                                                                                                                                                                                                                                                                                                                                                                                                                                                                                                                                                                                                                                                                                                                                                                                                                                                                                                                                                                                                                                                                                                                                                                                                                                                                                                                                                                                                                                          </t>
  </si>
  <si>
    <t>The primary outcome of this study is the proportion of children who test positive for SARS-CoV2 infection by PCR testing of upper airway swabs when presenting to an Emergency Department or admitted to hospital for any reason. [This is a repeating point prevalence study. The point prevalence will be calculated for each screening day and changes analysed over the duration of the 3 month study]</t>
  </si>
  <si>
    <t>https://anzctr.org.au/ACTRN12620000512921.aspx</t>
  </si>
  <si>
    <t>Purpose: Natural history;Duration: Longitudinal;Selection: Convenience sample;Timing: Prospective;</t>
  </si>
  <si>
    <t>Gold Coast University Hospital</t>
  </si>
  <si>
    <t>Years</t>
  </si>
  <si>
    <t>16 Years</t>
  </si>
  <si>
    <t>ACTRN12620000512921</t>
  </si>
  <si>
    <t xml:space="preserve">Neonatal CoVID-19 Study to evaluate the population health impacts of COVID-19 in mothers and their newborn infants cared for in tertiary and non-tertiary hospitals in Australia.                                                                                                                                                                                                                                                                                                                                                                                                                                                                                                                                                                                                                                                                                                                                                                                                                                                                                                                                                                                                                                                                                                                                                                                                                                                                                                                                                                                                                                                                                                                                                                                                                                                                                                                                                                                                                                                                                               </t>
  </si>
  <si>
    <t>Need for resuscitation - collected from hospital records[At birth];Type of respiratory support required after birth - collected from hospital records[First week of life];Mortality - collected from hospital records[Discharge]</t>
  </si>
  <si>
    <t>https://anzctr.org.au/ACTRN12620000527965.aspx</t>
  </si>
  <si>
    <t>Hunter New England LHD</t>
  </si>
  <si>
    <t>Days</t>
  </si>
  <si>
    <t>45 Years</t>
  </si>
  <si>
    <t>ACTRN12620000527965</t>
  </si>
  <si>
    <t xml:space="preserve">Clinical Study for Gu-Biao Jie-Du-Ling in Preventing of Novel Coronavirus Pneumonia (COVID-19) in Children                                                                                                                                                                                                                                                                                                                                                                                                                                                                                                                                                                                                                                                                                                                                                                                                                                                                                                                                                                                                                                                                                                                                                                                                                                                                                                                                                                                                                                                                                                                                                                                                                                                                                                                                                                                                                                                                                                                                                                      </t>
  </si>
  <si>
    <t>Experimental group:Isolation and oral  Gubiao Jiedu Ling Chinese medicine;Control group:Isolated observation;</t>
  </si>
  <si>
    <t>body temperature;Whole blood count and five classifications;C-reactive protein;</t>
  </si>
  <si>
    <t>http://www.chictr.org.cn/showproj.aspx?proj=48965</t>
  </si>
  <si>
    <t>ChiCTR</t>
  </si>
  <si>
    <t>Prevention</t>
  </si>
  <si>
    <t>Case-Control study</t>
  </si>
  <si>
    <t>Wuhan Hospital of Integrated Traditional Chinese and Western Medicine</t>
  </si>
  <si>
    <t>ChiCTR2000029487</t>
  </si>
  <si>
    <t>Experimental group:100;Control group:100;</t>
  </si>
  <si>
    <t xml:space="preserve">Clinical Study for Human Menstrual Blood-derived Stem Cells in the Treatment of Acute Novel Coronavirus Pneumonia (COVID-19)                                                                                                                                                                                                                                                                                                                                                                                                                                                                                                                                                                                                                                                                                                                                                                                                                                                                                                                                                                                                                                                                                                                                                                                                                                                                                                                                                                                                                                                                                                                                                                                                                                                                                                                                                                                                                                                                                                                                                    </t>
  </si>
  <si>
    <t>experimental group A:Conventional treatment followed by Intravenous infusion of Human Menstrual Blood-derived Stem Cells preparations;control gorup A:Conventional treatment;Experimental Group B1:Artificial liver therapy+conventional treatment;Experimental Group B2:Artificial liver therapy followed by Intravenous infusion of Human Menstrual Blood-derived Stem Cells preparations+conventional treatment;Control Gorup A:Conventional treatment;</t>
  </si>
  <si>
    <t>Mortality in patients;</t>
  </si>
  <si>
    <t>http://www.chictr.org.cn/showproj.aspx?proj=49146</t>
  </si>
  <si>
    <t>Interventional study</t>
  </si>
  <si>
    <t>Parallel</t>
  </si>
  <si>
    <t>The First Affiliated Hospital, College of Medicine, Zhejiang University</t>
  </si>
  <si>
    <t>ChiCTR2000029606</t>
  </si>
  <si>
    <t>experimental group A:18;control gorup A:15;Experimental Group B1:10;Experimental Group B2:10;Control Gorup A:10;</t>
  </si>
  <si>
    <t xml:space="preserve">Early Detection of Novel Coronavirus Pneumonia (COVID-19) Based on a Novel High-Throughput Mass Spectrometry Analysis With Volatile Organic Compounds in Exhaled Breath                                                                                                                                                                                                                                                                                                                                                                                                                                                                                                                                                                                                                                                                                                                                                                                                                                                                                                                                                                                                                                                                                                                                                                                                                                                                                                                                                                                                                                                                                                                                                                                                                                                                                                                                                                                                                                                                                                         </t>
  </si>
  <si>
    <t>Gold Standard:RT-PCR of the novel coronavirus;Index test:Exhaled&amp;#32;breath&amp;#32;detection&amp;#32;by&amp;#32;mass&amp;#32;spectrometry;</t>
  </si>
  <si>
    <t>Sensitivity of detection of NCP;Specificity of detection of NCP;</t>
  </si>
  <si>
    <t>http://www.chictr.org.cn/showproj.aspx?proj=49219</t>
  </si>
  <si>
    <t>Diagnostic test</t>
  </si>
  <si>
    <t>Sequential</t>
  </si>
  <si>
    <t>Shenzhen Third People's Hospital</t>
  </si>
  <si>
    <t>ChiCTR2000029695</t>
  </si>
  <si>
    <t>Target condition:300;Difficult condition:300</t>
  </si>
  <si>
    <t xml:space="preserve">Development and application of a novel high sensitivity nucleic acid assay for novel coronavirus pneumonia (COVID-19)  based on CRISPR-cas protein                                                                                                                                                                                                                                                                                                                                                                                                                                                                                                                                                                                                                                                                                                                                                                                                                                                                                                                                                                                                                                                                                                                                                                                                                                                                                                                                                                                                                                                                                                                                                                                                                                                                                                                                                                                                                                                                                                                              </t>
  </si>
  <si>
    <t>Gold Standard:Nucleic acid test for new coronavirus, RT-PCR;Index test:RT-PCR&amp;#32;product&amp;#32;of&amp;#32;SARS-CoV-2.;</t>
  </si>
  <si>
    <t>SEN, SPE, ACC, AUC of ROC;</t>
  </si>
  <si>
    <t>http://www.chictr.org.cn/showproj.aspx?proj=49407</t>
  </si>
  <si>
    <t>Factorial</t>
  </si>
  <si>
    <t>Shenzhen Second People's Hospital</t>
  </si>
  <si>
    <t>ChiCTR2000029810</t>
  </si>
  <si>
    <t>Target condition:10000;Difficult condition:300</t>
  </si>
  <si>
    <t xml:space="preserve">Clinical Trial for Integrated Chinese and Western Medicine in the Treatment of Children with Novel Coronavirus Pneumonia (COVID-19)                                                                                                                                                                                                                                                                                                                                                                                                                                                                                                                                                                                                                                                                                                                                                                                                                                                                                                                                                                                                                                                                                                                                                                                                                                                                                                                                                                                                                                                                                                                                                                                                                                                                                                                                                                                                                                                                                                                                             </t>
  </si>
  <si>
    <t>control group:Western Medicine;experimental group:Integrated Traditional Chinese and Western Medicine;</t>
  </si>
  <si>
    <t>Time fo fever reduction;Time of nucleic acid negative;Severe conversion rate;Improvement time of respiratory symptoms;</t>
  </si>
  <si>
    <t>http://www.chictr.org.cn/showproj.aspx?proj=49387</t>
  </si>
  <si>
    <t>Non randomized control</t>
  </si>
  <si>
    <t>Children's Hospital of Fudan University</t>
  </si>
  <si>
    <t>ChiCTR2000029814</t>
  </si>
  <si>
    <t>control group:15;experimental group:15;</t>
  </si>
  <si>
    <t xml:space="preserve">A cox regression analysis of prognosis of novel coronavirus pneumonia (COVID-19)                                                                                                                                                                                                                                                                                                                                                                                                                                                                                                                                                                                                                                                                                                                                                                                                                                                                                                                                                                                                                                                                                                                                                                                                                                                                                                                                                                                                                                                                                                                                                                                                                                                                                                                                                                                                                                                                                                                                                                                                </t>
  </si>
  <si>
    <t>Case series:Nil;</t>
  </si>
  <si>
    <t>DEATH;</t>
  </si>
  <si>
    <t>http://www.chictr.org.cn/showproj.aspx?proj=49492</t>
  </si>
  <si>
    <t>Observational study</t>
  </si>
  <si>
    <t>Wuhan Asia General Hospital</t>
  </si>
  <si>
    <t>ChiCTR2000029820</t>
  </si>
  <si>
    <t>Case series:410;</t>
  </si>
  <si>
    <t xml:space="preserve">Based on Delphi Method to Preliminarily Construct a Recommended Protocol for the Prevention of Novel Coronavirus Pneumonia (COVID-19) in Deyang Area by Using Chinese Medicine Technology and its Clinical Application Evaluation                                                                                                                                                                                                                                                                                                                                                                                                                                                                                                                                                                                                                                                                                                                                                                                                                                                                                                                                                                                                                                                                                                                                                                                                                                                                                                                                                                                                                                                                                                                                                                                                                                                                                                                                                                                                                                               </t>
  </si>
  <si>
    <t>Observation  group:TCM prevention;Health  education unit:Health  education;</t>
  </si>
  <si>
    <t>CD4+;CD3+;HAMA;HAMD;STAI;</t>
  </si>
  <si>
    <t>http://www.chictr.org.cn/showproj.aspx?proj=49306</t>
  </si>
  <si>
    <t>Deyang Integrated Traditional Chinese and Western Medicine Hospital</t>
  </si>
  <si>
    <t>ChiCTR2000029821</t>
  </si>
  <si>
    <t>Observation  group:300;Health  education unit:100;</t>
  </si>
  <si>
    <t xml:space="preserve">A randomized controlled trial for honeysuckle decoction in the treatment of patients with novel coronavirus (COVID-19) infection                                                                                                                                                                                                                                                                                                                                                                                                                                                                                                                                                                                                                                                                                                                                                                                                                                                                                                                                                                                                                                                                                                                                                                                                                                                                                                                                                                                                                                                                                                                                                                                                                                                                                                                                                                                                                                                                                                                                                </t>
  </si>
  <si>
    <t>Experimental group:honeysuckle decoction;Control group:placebo;</t>
  </si>
  <si>
    <t>rate of cure;</t>
  </si>
  <si>
    <t>http://www.chictr.org.cn/showproj.aspx?proj=49502</t>
  </si>
  <si>
    <t>Nanjing Second Hospital</t>
  </si>
  <si>
    <t>ChiCTR2000029822</t>
  </si>
  <si>
    <t>Experimental group:70;Control group:40;</t>
  </si>
  <si>
    <t xml:space="preserve">Medical records based study for Heart-type fatty acid-binding protein on prognosis of novel coronavirus pneumonia (COVID-19)                                                                                                                                                                                                                                                                                                                                                                                                                                                                                                                                                                                                                                                                                                                                                                                                                                                                                                                                                                                                                                                                                                                                                                                                                                                                                                                                                                                                                                                                                                                                                                                                                                                                                                                                                                                                                                                                                                                                                    </t>
  </si>
  <si>
    <t>Case series:No;</t>
  </si>
  <si>
    <t>Worsening condition;Death;Heart fatty acid binding protein;</t>
  </si>
  <si>
    <t>http://www.chictr.org.cn/showproj.aspx?proj=49520</t>
  </si>
  <si>
    <t>Chongqing Three Gorges Central Hospital</t>
  </si>
  <si>
    <t>ChiCTR2000029829</t>
  </si>
  <si>
    <t>Case series:40;</t>
  </si>
  <si>
    <t>Retrospective study</t>
  </si>
  <si>
    <t xml:space="preserve">Study for construction and assessment of early warning score of the clinical risk of novel coronavirus (COVID-19) infected patients                                                                                                                                                                                                                                                                                                                                                                                                                                                                                                                                                                                                                                                                                                                                                                                                                                                                                                                                                                                                                                                                                                                                                                                                                                                                                                                                                                                                                                                                                                                                                                                                                                                                                                                                                                                                                                                                                                                                             </t>
  </si>
  <si>
    <t>clinical features and risk factors;validity and reliability of the model;</t>
  </si>
  <si>
    <t>http://www.chictr.org.cn/showproj.aspx?proj=49587</t>
  </si>
  <si>
    <t>West China Hospital, Sichuan University</t>
  </si>
  <si>
    <t>ChiCTR2000029907</t>
  </si>
  <si>
    <t>Case series:1000;</t>
  </si>
  <si>
    <t xml:space="preserve">Epidemiological and clinical characteristics of 2019 novel coronavirus pneumonia (COVID-19) in Chongqing                                                                                                                                                                                                                                                                                                                                                                                                                                                                                                                                                                                                                                                                                                                                                                                                                                                                                                                                                                                                                                                                                                                                                                                                                                                                                                                                                                                                                                                                                                                                                                                                                                                                                                                                                                                                                                                                                                                                                                        </t>
  </si>
  <si>
    <t>Clinical symptoms;Test result;Examination result;</t>
  </si>
  <si>
    <t>http://www.chictr.org.cn/showproj.aspx?proj=49630</t>
  </si>
  <si>
    <t>Chongqing Three Gorges Central Hospital(Chongqing University Three Gorges Hospital  )</t>
  </si>
  <si>
    <t>ChiCTR2000029952</t>
  </si>
  <si>
    <t>Case series:0;</t>
  </si>
  <si>
    <t xml:space="preserve">Clinical observation of the novel coronavirus pneumonia (COVID-19) in neonatal                                                                                                                                                                                                                                                                                                                                                                                                                                                                                                                                                                                                                                                                                                                                                                                                                                                                                                                                                                                                                                                                                                                                                                                                                                                                                                                                                                                                                                                                                                                                                                                                                                                                                                                                                                                                                                                                                                                                                                                                  </t>
  </si>
  <si>
    <t>COVID-19 pregnant women and normal pregnant women and infants born to them:None;</t>
  </si>
  <si>
    <t>CoVID-19 Perinatal Outcomes;</t>
  </si>
  <si>
    <t>http://www.chictr.org.cn/showproj.aspx?proj=49636</t>
  </si>
  <si>
    <t>West China Second Hospital, Sichuan University</t>
  </si>
  <si>
    <t>ChiCTR2000029959</t>
  </si>
  <si>
    <t>COVID-19 pregnant women and normal pregnant women and infants born to them:30;</t>
  </si>
  <si>
    <t xml:space="preserve">Study on ultrasonographic manifestations of new type of novel coronavirus pneumonia (covid-19) in non-critical stage of pulmonary lesions                                                                                                                                                                                                                                                                                                                                                                                                                                                                                                                                                                                                                                                                                                                                                                                                                                                                                                                                                                                                                                                                                                                                                                                                                                                                                                                                                                                                                                                                                                                                                                                                                                                                                                                                                                                                                                                                                                                                       </t>
  </si>
  <si>
    <t>Distribution of 'B' line around lungs of both lungs;Whether there is peripulmonary focus;</t>
  </si>
  <si>
    <t>http://www.chictr.org.cn/showproj.aspx?proj=49816</t>
  </si>
  <si>
    <t>Xi'an Chest Hospital</t>
  </si>
  <si>
    <t>ChiCTR2000030032</t>
  </si>
  <si>
    <t>Case series:20;</t>
  </si>
  <si>
    <t xml:space="preserve">The Therapeutic Efficacy of Psychological and Physical Rehabilitation Based Humanistic Care in Patients With  Novel Coronavirus Pneumonia (COVID-19)                                                                                                                                                                                                                                                                                                                                                                                                                                                                                                                                                                                                                                                                                                                                                                                                                                                                                                                                                                                                                                                                                                                                                                                                                                                                                                                                                                                                                                                                                                                                                                                                                                                                                                                                                                                                                                                                                                                            </t>
  </si>
  <si>
    <t>Humanistic care:Humanistic care+routine regimen;Control group:routine regimen;</t>
  </si>
  <si>
    <t>recovery time;</t>
  </si>
  <si>
    <t>http://www.chictr.org.cn/showproj.aspx?proj=50005</t>
  </si>
  <si>
    <t>the Second Affiliated hospital of Xi'an Jiaotong University</t>
  </si>
  <si>
    <t>ChiCTR2000030136</t>
  </si>
  <si>
    <t>Humanistic care:100;Control group:30;</t>
  </si>
  <si>
    <t xml:space="preserve">The Real World Study to Evaluate the Added Treatment Effectiveness of Comprehensive Traditional Chinese Medicine for Novel Coronavirus Pneumonia (COVID-19)                                                                                                                                                                                                                                                                                                                                                                                                                                                                                                                                                                                                                                                                                                                                                                                                                                                                                                                                                                                                                                                                                                                                                                                                                                                                                                                                                                                                                                                                                                                                                                                                                                                                                                                                                                                                                                                                                                                     </t>
  </si>
  <si>
    <t>Case series:NA;</t>
  </si>
  <si>
    <t>cure rate;duration of hospitalization;days of treatment;</t>
  </si>
  <si>
    <t>http://www.chictr.org.cn/showproj.aspx?proj=50031</t>
  </si>
  <si>
    <t>Yueyang Hospital of Integrated Traditional Chinese Medicine and Western Medicine Affiliated to Shanghai University of Tranditional Medicine</t>
  </si>
  <si>
    <t>ChiCTR2000030163</t>
  </si>
  <si>
    <t>Case series:256;</t>
  </si>
  <si>
    <t xml:space="preserve">Traditional Chinese medicine Ma-Xing-Shi-Gan-Tang and Sheng-Jiang-San in the treatment of children with novel coronavirus pneumonia (COVID-19)                                                                                                                                                                                                                                                                                                                                                                                                                                                                                                                                                                                                                                                                                                                                                                                                                                                                                                                                                                                                                                                                                                                                                                                                                                                                                                                                                                                                                                                                                                                                                                                                                                                                                                                                                                                                                                                                                                                                  </t>
  </si>
  <si>
    <t>Case series:Traditional Chinese medicine Ma-Xing-Shi-Gan-Tang and Sheng-Jiang-San;</t>
  </si>
  <si>
    <t>temperature;respiratory symptoms;</t>
  </si>
  <si>
    <t>http://www.chictr.org.cn/showproj.aspx?proj=50248</t>
  </si>
  <si>
    <t>Single arm</t>
  </si>
  <si>
    <t>Xiangyang Central Hospital, Affiliated Hospital of Hubei University of Arts and Sciences</t>
  </si>
  <si>
    <t>ChiCTR2000030314</t>
  </si>
  <si>
    <t xml:space="preserve">Traditional Chinese Medicine 'Zang-Fu Point-pressing' massage for children with novel coronavirus pneumonia (COVID-19)                                                                                                                                                                                                                                                                                                                                                                                                                                                                                                                                                                                                                                                                                                                                                                                                                                                                                                                                                                                                                                                                                                                                                                                                                                                                                                                                                                                                                                                                                                                                                                                                                                                                                                                                                                                                                                                                                                                                                          </t>
  </si>
  <si>
    <t>Two groups:Chinese massage versus control;</t>
  </si>
  <si>
    <t>Temperature;Respiratory symptoms;</t>
  </si>
  <si>
    <t>http://www.chictr.org.cn/showproj.aspx?proj=50231</t>
  </si>
  <si>
    <t>ChiCTR2000030324</t>
  </si>
  <si>
    <t>Two groups:40;</t>
  </si>
  <si>
    <t xml:space="preserve">Construction of a Bio information platform for novel coronavirus pneumonia (COVID-19) patients follow-up in Anhui                                                                                                                                                                                                                                                                                                                                                                                                                                                                                                                                                                                                                                                                                                                                                                                                                                                                                                                                                                                                                                                                                                                                                                                                                                                                                                                                                                                                                                                                                                                                                                                                                                                                                                                                                                                                                                                                                                                                                               </t>
  </si>
  <si>
    <t>http://www.chictr.org.cn/showproj.aspx?proj=50271</t>
  </si>
  <si>
    <t>Epidemilogical research</t>
  </si>
  <si>
    <t>the First Affiliated Hospital Division of Life Sciences and Medicine University of Science and Technology of China</t>
  </si>
  <si>
    <t>ChiCTR2000030331</t>
  </si>
  <si>
    <t>Case series:498;</t>
  </si>
  <si>
    <t xml:space="preserve">microRNA as a marker for early diagnosis of novel coronavirus infection (COVID-19)                                                                                                                                                                                                                                                                                                                                                                                                                                                                                                                                                                                                                                                                                                                                                                                                                                                                                                                                                                                                                                                                                                                                                                                                                                                                                                                                                                                                                                                                                                                                                                                                                                                                                                                                                                                                                                                                                                                                                                                              </t>
  </si>
  <si>
    <t>Gold Standard:COVID-19 viral PCR;Index test:MicroRNA;</t>
  </si>
  <si>
    <t>http://www.chictr.org.cn/showproj.aspx?proj=49491</t>
  </si>
  <si>
    <t>ChiCTR2000030334</t>
  </si>
  <si>
    <t>Target condition:25;Difficult condition:25</t>
  </si>
  <si>
    <t xml:space="preserve">Novel Coronavirus Infected Disease (COVID-19) in children: epidemiology, clinical features and treatment outcome                                                                                                                                                                                                                                                                                                                                                                                                                                                                                                                                                                                                                                                                                                                                                                                                                                                                                                                                                                                                                                                                                                                                                                                                                                                                                                                                                                                                                                                                                                                                                                                                                                                                                                                                                                                                                                                                                                                                                                </t>
  </si>
  <si>
    <t>Monitor cases, suspected cases and diagnosed cases:No;</t>
  </si>
  <si>
    <t>Epidemiological characteristics;clinical features;Treatment outcome;</t>
  </si>
  <si>
    <t>http://www.chictr.org.cn/showproj.aspx?proj=49984</t>
  </si>
  <si>
    <t>Tongji Hospital, Tongji Medical College, Huazhong University of science and technology</t>
  </si>
  <si>
    <t>ChiCTR2000030363</t>
  </si>
  <si>
    <t>Monitor cases, suspected cases and diagnosed cases:120;</t>
  </si>
  <si>
    <t xml:space="preserve">Study for moxibustion in the preventing of novel coronavirus pneumonia (COVID-19)                                                                                                                                                                                                                                                                                                                                                                                                                                                                                                                                                                                                                                                                                                                                                                                                                                                                                                                                                                                                                                                                                                                                                                                                                                                                                                                                                                                                                                                                                                                                                                                                                                                                                                                                                                                                                                                                                                                                                                                               </t>
  </si>
  <si>
    <t>Case series:moxibustion;</t>
  </si>
  <si>
    <t>mood assessment;</t>
  </si>
  <si>
    <t>http://www.chictr.org.cn/showproj.aspx?proj=50323</t>
  </si>
  <si>
    <t>Hu'nan university of chinese medicine</t>
  </si>
  <si>
    <t>ChiCTR2000030386</t>
  </si>
  <si>
    <t xml:space="preserve">Epidemiological research of novel coronavirus pneumonia (COVID-19) suspected cases based on virus nucleic acid test combined with low-dose chest CT screening in primary hospital                                                                                                                                                                                                                                                                                                                                                                                                                                                                                                                                                                                                                                                                                                                                                                                                                                                                                                                                                                                                                                                                                                                                                                                                                                                                                                                                                                                                                                                                                                                                                                                                                                                                                                                                                                                                                                                                                               </t>
  </si>
  <si>
    <t>1:Throat swab virus nucleic acid test combined with low-dose chest CT;2:Throat swab virus nucleic acid test combined with low-dose chest CT;</t>
  </si>
  <si>
    <t>CT image features;Fever;Throat swab virus nucleic acid tes;lymphocyte;</t>
  </si>
  <si>
    <t>http://www.chictr.org.cn/showproj.aspx?proj=50678</t>
  </si>
  <si>
    <t>Guangzhou Panyu Central Hospital</t>
  </si>
  <si>
    <t>ChiCTR2000030558</t>
  </si>
  <si>
    <t>1:132;2:132;</t>
  </si>
  <si>
    <t xml:space="preserve">Psychological Intervention of Children with Novel Coronavirus Disease (COVID-19)                                                                                                                                                                                                                                                                                                                                                                                                                                                                                                                                                                                                                                                                                                                                                                                                                                                                                                                                                                                                                                                                                                                                                                                                                                                                                                                                                                                                                                                                                                                                                                                                                                                                                                                                                                                                                                                                                                                                                                                                </t>
  </si>
  <si>
    <t>monitor cases, suspected cases and diagnosed cases:Provide psychological intervention for children with severe stress response;</t>
  </si>
  <si>
    <t>Child Stress Disorders Checklist evaluation;Achenbach children's behavior checklist evaluation;children's severe emotional disorder and psychological crisis during inpatient treatment;</t>
  </si>
  <si>
    <t>http://www.chictr.org.cn/showproj.aspx?proj=50653</t>
  </si>
  <si>
    <t>Tongji Hospital, Tongji Medical College, Huazhong University of Science and Technology</t>
  </si>
  <si>
    <t>ChiCTR2000030564</t>
  </si>
  <si>
    <t>monitor cases, suspected cases and diagnosed cases:120;</t>
  </si>
  <si>
    <t xml:space="preserve">Cohort study of Novel Coronavirus Infected Diseases (COVID-19) in children                                                                                                                                                                                                                                                                                                                                                                                                                                                                                                                                                                                                                                                                                                                                                                                                                                                                                                                                                                                                                                                                                                                                                                                                                                                                                                                                                                                                                                                                                                                                                                                                                                                                                                                                                                                                                                                                                                                                                                                                      </t>
  </si>
  <si>
    <t>case series:N/A;</t>
  </si>
  <si>
    <t>Clinical characteristics;Clinical outcomes;</t>
  </si>
  <si>
    <t>http://www.chictr.org.cn/showproj.aspx?proj=50730</t>
  </si>
  <si>
    <t>Wuhan Children's Hospital, Tongji Medical College, Huazhong University of Science &amp; Technology</t>
  </si>
  <si>
    <t>ChiCTR2000030679</t>
  </si>
  <si>
    <t>case series:500;</t>
  </si>
  <si>
    <t xml:space="preserve">An anaesthesia procedure and extubation strategy for reducing patient agitation and cough after extubation that can be used to prevent the spread of SARS-CoV-2 and other infectious viruses in the operating Room                                                                                                                                                                                                                                                                                                                                                                                                                                                                                                                                                                                                                                                                                                                                                                                                                                                                                                                                                                                                                                                                                                                                                                                                                                                                                                                                                                                                                                                                                                                                                                                                                                                                                                                                                                                                                                                              </t>
  </si>
  <si>
    <t>Group A:Sevoflurane anesthesia maintenance, common extubation;Group B:Sevoflurane anesthesia was maintained, and the extubation strategy of "circulatory induced respiration" was adopted after the operation.;Group C:Propofol anesthesia maintenance, common extubation;Group D:Propofol anesthesia was maintained, and the extubation strategy of "circulatory induced respiration" was adopted after the operation.;</t>
  </si>
  <si>
    <t>cough;agitation;</t>
  </si>
  <si>
    <t>http://www.chictr.org.cn/showproj.aspx?proj=50763</t>
  </si>
  <si>
    <t>Liaocheng People's Hospital</t>
  </si>
  <si>
    <t>ChiCTR2000030681</t>
  </si>
  <si>
    <t>Group A:60;Group B:60;Group C:60;Group D:60;</t>
  </si>
  <si>
    <t xml:space="preserve">COVID-19 infection associated kidney injury in children                                                                                                                                                                                                                                                                                                                                                                                                                                                                                                                                                                                                                                                                                                                                                                                                                                                                                                                                                                                                                                                                                                                                                                                                                                                                                                                                                                                                                                                                                                                                                                                                                                                                                                                                                                                                                                                                                                                                                                                                                         </t>
  </si>
  <si>
    <t>Infection without renal injury group:none;Infection with proteinuria group:Bailing Capsule;Infection with hematuria group:Bailing Capsule;Infection with impaired renal function group:Bailing Capsule, Renal replacement therapy;</t>
  </si>
  <si>
    <t>temperature;heart rate;respiratory rate;blood pressure;Urine volume;blood routine;C-reactive protein;erythrocyte sedimentation rat;pulmonary CT;liver function;coagulation function;renal function;immunoglobulin;complement;T cell subsets;electrolytes;Urine analysis;microalbuminuria;COVID-19 nucleic acid;COVID-19 antibody;renal ultrasound;24-hour urine protein;Tc-DTPA renal dynamic imaging;eGFR;</t>
  </si>
  <si>
    <t>http://www.chictr.org.cn/showproj.aspx?proj=50572</t>
  </si>
  <si>
    <t>Basic Science</t>
  </si>
  <si>
    <t>Department of Nephrology, Wuhan children's Hospital</t>
  </si>
  <si>
    <t>ChiCTR2000030687</t>
  </si>
  <si>
    <t>Infection without renal injury group:30;Infection with proteinuria group:30;Infection with hematuria group:30;Infection with impaired renal function group:30;</t>
  </si>
  <si>
    <t xml:space="preserve">Application of cas13a-mediated RNA detection in the detection of novel coronavirus nucleic acid                                                                                                                                                                                                                                                                                                                                                                                                                                                                                                                                                                                                                                                                                                                                                                                                                                                                                                                                                                                                                                                                                                                                                                                                                                                                                                                                                                                                                                                                                                                                                                                                                                                                                                                                                                                                                                                                                                                                                                                 </t>
  </si>
  <si>
    <t>Sensitivity, specificity and accuracy;</t>
  </si>
  <si>
    <t>http://www.chictr.org.cn/showproj.aspx?proj=50001</t>
  </si>
  <si>
    <t>Affiliated Hospital of Zunyi Medical University</t>
  </si>
  <si>
    <t>ChiCTR2000030706</t>
  </si>
  <si>
    <t>Target condition:300;Difficult condition:200</t>
  </si>
  <si>
    <t xml:space="preserve">Diagnosis and treatment of novel coronavirus pneumonia (COVID-19) in common and severe cases based on the theory of ''Shi-Du-Yi (damp and plague)''                                                                                                                                                                                                                                                                                                                                                                                                                                                                                                                                                                                                                                                                                                                                                                                                                                                                                                                                                                                                                                                                                                                                                                                                                                                                                                                                                                                                                                                                                                                                                                                                                                                                                                                                                                                                                                                                                                                             </t>
  </si>
  <si>
    <t>Clinical characteristics according to TCM;</t>
  </si>
  <si>
    <t>http://www.chictr.org.cn/showproj.aspx?proj=50950</t>
  </si>
  <si>
    <t>The Second Affiliated Hospital of Guizhou University of traditional Chinese Medicine</t>
  </si>
  <si>
    <t>ChiCTR2000030762</t>
  </si>
  <si>
    <t>Case series:100;</t>
  </si>
  <si>
    <t xml:space="preserve">Clinical guidance of diagnose and treatment for novel coronavirus pneumonia (COVID-19) based on ''Shi-Du-Yi''                                                                                                                                                                                                                                                                                                                                                                                                                                                                                                                                                                                                                                                                                                                                                                                                                                                                                                                                                                                                                                                                                                                                                                                                                                                                                                                                                                                                                                                                                                                                                                                                                                                                                                                                                                                                                                                                                                                                                                   </t>
  </si>
  <si>
    <t>prognosis;</t>
  </si>
  <si>
    <t>http://www.chictr.org.cn/showproj.aspx?proj=50964</t>
  </si>
  <si>
    <t>ChiCTR2000030765</t>
  </si>
  <si>
    <t xml:space="preserve">Screening and identification of peripheral blood biomarkers in patients with COVID-19 infection based on multiomics studies                                                                                                                                                                                                                                                                                                                                                                                                                                                                                                                                                                                                                                                                                                                                                                                                                                                                                                                                                                                                                                                                                                                                                                                                                                                                                                                                                                                                                                                                                                                                                                                                                                                                                                                                                                                                                                                                                                                                                     </t>
  </si>
  <si>
    <t>Gold Standard:Clinical outcome;Index test:Based&amp;#32;on&amp;#32;proteomics,&amp;#32;genomics,&amp;#32;and&amp;#32;epigenomics&amp;#32;to&amp;#32;detect&amp;#32;molecular&amp;#32;markers&amp;#32;in&amp;#32;peripheral&amp;#32;blood&amp;#32;of&amp;#32;patients&amp;#32;with&amp;#32;mild&amp;#32;and&amp;#32;severe&amp;#32;COVID-19&amp;#32;infection,&amp;#32;in&amp;#32;order&amp;#32;to&amp;#32;establish&amp;#32;an&amp;#32;early&amp;#32;molecular&amp;#32;marker&amp;#32;prediction&amp;#32;model&amp;#32;to&amp;#32;predict&amp;#32;the&amp;#32;prognosis&amp;#32;of&amp;#32;patients.;</t>
  </si>
  <si>
    <t>RNA;DNA;</t>
  </si>
  <si>
    <t>http://www.chictr.org.cn/showproj.aspx?proj=50961</t>
  </si>
  <si>
    <t>The Second Xiangya Hospital of CSU</t>
  </si>
  <si>
    <t>ChiCTR2000030771</t>
  </si>
  <si>
    <t>Target condition:30;Difficult condition:0</t>
  </si>
  <si>
    <t xml:space="preserve">The value of CD4 / CD8 cells, CRP / ALB and APCHEII in novel coronavirus pneumonia                                                                                                                                                                                                                                                                                                                                                                                                                                                                                                                                                                                                                                                                                                                                                                                                                                                                                                                                                                                                                                                                                                                                                                                                                                                                                                                                                                                                                                                                                                                                                                                                                                                                                                                                                                                                                                                                                                                                                                                              </t>
  </si>
  <si>
    <t>Case series:none;</t>
  </si>
  <si>
    <t>28-day prognosis;</t>
  </si>
  <si>
    <t>http://www.chictr.org.cn/showproj.aspx?proj=50976</t>
  </si>
  <si>
    <t>Cangzhou People's Hospital</t>
  </si>
  <si>
    <t>ChiCTR2000030782</t>
  </si>
  <si>
    <t xml:space="preserve">Study on levels of inflammatory factors in peripheral blood of patients with novel coronavirus pneumonia and their diagnostic and prognostic value                                                                                                                                                                                                                                                                                                                                                                                                                                                                                                                                                                                                                                                                                                                                                                                                                                                                                                                                                                                                                                                                                                                                                                                                                                                                                                                                                                                                                                                                                                                                                                                                                                                                                                                                                                                                                                                                                                                              </t>
  </si>
  <si>
    <t>Gold Standard:Epidemiological history + CT + clinical manifestations + sars-cov-2 nucleic acid positive;Index test:Elisa&amp;#32;analysis&amp;#32;of&amp;#32;validation&amp;#32;factors,&amp;#32;inflammatory&amp;#32;factors,&amp;#32;adhesion&amp;#32;factors;</t>
  </si>
  <si>
    <t>http://www.chictr.org.cn/showproj.aspx?proj=50997</t>
  </si>
  <si>
    <t>The Third Affiliated Hospital of Zunyi Medical University</t>
  </si>
  <si>
    <t>ChiCTR2000030800</t>
  </si>
  <si>
    <t>Target condition:22;Difficult condition:57</t>
  </si>
  <si>
    <t xml:space="preserve">The value of Lymphocyte subsets in Coronavirus Disease 2019                                                                                                                                                                                                                                                                                                                                                                                                                                                                                                                                                                                                                                                                                                                                                                                                                                                                                                                                                                                                                                                                                                                                                                                                                                                                                                                                                                                                                                                                                                                                                                                                                                                                                                                                                                                                                                                                                                                                                                                                                     </t>
  </si>
  <si>
    <t xml:space="preserve">	 Case series:none;</t>
  </si>
  <si>
    <t>ymphocyte subsets;</t>
  </si>
  <si>
    <t>http://www.chictr.org.cn/showproj.aspx?proj=51037</t>
  </si>
  <si>
    <t>Department of Critical Care Medicine, The First Affiliated Hospital, Henan Traditional Chinese Medicine University</t>
  </si>
  <si>
    <t>ChiCTR2000030818</t>
  </si>
  <si>
    <t xml:space="preserve">	 Case series:10;</t>
  </si>
  <si>
    <t xml:space="preserve">Retrospective analysis of digestive system symptoms in 600 cases of 2019-ncov pneumonia in Guanggu district, Wuhan                                                                                                                                                                                                                                                                                                                                                                                                                                                                                                                                                                                                                                                                                                                                                                                                                                                                                                                                                                                                                                                                                                                                                                                                                                                                                                                                                                                                                                                                                                                                                                                                                                                                                                                                                                                                                                                                                                                                                              </t>
  </si>
  <si>
    <t>Liver function;</t>
  </si>
  <si>
    <t>http://www.chictr.org.cn/showproj.aspx?proj=51039</t>
  </si>
  <si>
    <t>Wuhan Third Hospital</t>
  </si>
  <si>
    <t>ChiCTR2000030819</t>
  </si>
  <si>
    <t>Case series:600;</t>
  </si>
  <si>
    <t xml:space="preserve">Correlation analysis of blood eosinophil cell levels and clinical novel coronavirus pneumonia type: a single-center, retrospective study                                                                                                                                                                                                                                                                                                                                                                                                                                                                                                                                                                                                                                                                                                                                                                                                                                                                                                                                                                                                                                                                                                                                                                                                                                                                                                                                                                                                                                                                                                                                                                                                                                                                                                                                                                                                                                                                                                                                        </t>
  </si>
  <si>
    <t>Ordinary COVID-19 patients:Nil;Heavy COVID-19 patients:Nil;</t>
  </si>
  <si>
    <t>Laboratory inspection index;Oxygen therapy case;Film degree exam;</t>
  </si>
  <si>
    <t>http://www.chictr.org.cn/showproj.aspx?proj=51107</t>
  </si>
  <si>
    <t>ChiCTR2000030862</t>
  </si>
  <si>
    <t>Ordinary COVID-19 patients:100;Heavy COVID-19 patients:50;</t>
  </si>
  <si>
    <t xml:space="preserve">Establishment of an early warning model for maternal and child vertical transmission of COVID-19 infection                                                                                                                                                                                                                                                                                                                                                                                                                                                                                                                                                                                                                                                                                                                                                                                                                                                                                                                                                                                                                                                                                                                                                                                                                                                                                                                                                                                                                                                                                                                                                                                                                                                                                                                                                                                                                                                                                                                                                                      </t>
  </si>
  <si>
    <t>Maternal and neonatal morbidity;</t>
  </si>
  <si>
    <t>http://www.chictr.org.cn/showproj.aspx?proj=49933</t>
  </si>
  <si>
    <t>Tongji Hospital, Huazhong university of science and technology</t>
  </si>
  <si>
    <t>ChiCTR2000030865</t>
  </si>
  <si>
    <t>Case series:200;</t>
  </si>
  <si>
    <t xml:space="preserve">Retrospective analysis of epidemiology and transmission dynamics of patients confirmed with Coronavirus Disease (COVID-19) in Hong Kong                                                                                                                                                                                                                                                                                                                                                                                                                                                                                                                                                                                                                                                                                                                                                                                                                                                                                                                                                                                                                                                                                                                                                                                                                                                                                                                                                                                                                                                                                                                                                                                                                                                                                                                                                                                                                                                                                                                                         </t>
  </si>
  <si>
    <t>Case series:Not applicable;</t>
  </si>
  <si>
    <t>Transmission dynamics of COVID-19 in Hong Kong;Characteristics of super-spreading events;Effectiveness of public health measures;</t>
  </si>
  <si>
    <t>http://www.chictr.org.cn/showproj.aspx?proj=51064</t>
  </si>
  <si>
    <t>The Chinese University of Hong Kong</t>
  </si>
  <si>
    <t>ChiCTR2000030901</t>
  </si>
  <si>
    <t xml:space="preserve">The treatment and diagnosis plan of integrated traditional Chinese and Western medicine for novel coronavirus pneumonia (COVID-19)                                                                                                                                                                                                                                                                                                                                                                                                                                                                                                                                                                                                                                                                                                                                                                                                                                                                                                                                                                                                                                                                                                                                                                                                                                                                                                                                                                                                                                                                                                                                                                                                                                                                                                                                                                                                                                                                                                                                              </t>
  </si>
  <si>
    <t>Suspected case treatment group:TCM formula 1 or TCM formula 2;Suspected case control group:null;Confirmed case  treatment group:Western medicine+(TCM formula 3 or TCM formula 4 or TCM formula 5 or TCM formula 6);Confirmed case control group:Western medicine;</t>
  </si>
  <si>
    <t>Incidence of COVID-19 pneumonia;COVID-19 pneumonia rate of improvement;</t>
  </si>
  <si>
    <t>http://www.chictr.org.cn/showproj.aspx?proj=51139</t>
  </si>
  <si>
    <t>Affiliated Hospital of Shaanxi University of Traditional Chinese Medicine</t>
  </si>
  <si>
    <t>??</t>
  </si>
  <si>
    <t>ChiCTR2000030923</t>
  </si>
  <si>
    <t>Suspected case treatment group:150;Suspected case control group:150;Confirmed case  treatment group:50;Confirmed case control group:50;</t>
  </si>
  <si>
    <t xml:space="preserve">Developing and evaluating of artificial intelligence triage system for suspected novel coronavirus pneumonia (COVID-19): a retrospective study                                                                                                                                                                                                                                                                                                                                                                                                                                                                                                                                                                                                                                                                                                                                                                                                                                                                                                                                                                                                                                                                                                                                                                                                                                                                                                                                                                                                                                                                                                                                                                                                                                                                                                                                                                                                                                                                                                                                  </t>
  </si>
  <si>
    <t>Gold Standard:RT-PCR test;Index test:artificial&amp;#32;intelligence&amp;#32;triage&amp;#32;system;</t>
  </si>
  <si>
    <t>CT image;sensitivity;Specificity;Time efficiency;</t>
  </si>
  <si>
    <t>http://www.chictr.org.cn/showproj.aspx?proj=51283</t>
  </si>
  <si>
    <t>ChiCTR2000030951</t>
  </si>
  <si>
    <t>Target condition:2500;Difficult condition:500</t>
  </si>
  <si>
    <t xml:space="preserve">The Cohotr of COVID-19                                                                                                                                                                                                                                                                                                                                                                                                                                                                                                                                                                                                                                                                                                                                                                                                                                                                                                                                                                                                                                                                                                                                                                                                                                                                                                                                                                                                                                                                                                                                                                                                                                                                                                                                                                                                                                                                                                                                                                                                                                                          </t>
  </si>
  <si>
    <t>COVID-19  patients:no;</t>
  </si>
  <si>
    <t>demographic information;exposure history;clinical  symptoms;Laboratory examination;radiological  findings;treatment;disease progression;</t>
  </si>
  <si>
    <t>http://www.chictr.org.cn/showproj.aspx?proj=51132</t>
  </si>
  <si>
    <t>Xiangyang 1st People's Hospital</t>
  </si>
  <si>
    <t>ChiCTR2000031088</t>
  </si>
  <si>
    <t>COVID-19  patients:314;</t>
  </si>
  <si>
    <t xml:space="preserve">Study for metagenomics of patients with novel coronavirus pneumonia (COVID-19)                                                                                                                                                                                                                                                                                                                                                                                                                                                                                                                                                                                                                                                                                                                                                                                                                                                                                                                                                                                                                                                                                                                                                                                                                                                                                                                                                                                                                                                                                                                                                                                                                                                                                                                                                                                                                                                                                                                                                                                                  </t>
  </si>
  <si>
    <t>Diagnosed Group:Nil;Suspending Group:Nil;</t>
  </si>
  <si>
    <t>Metagenomics Sequencing;</t>
  </si>
  <si>
    <t>http://www.chictr.org.cn/showproj.aspx?proj=51185</t>
  </si>
  <si>
    <t>The Fifth Affiliated Hospital of Sun Yat-Sen University</t>
  </si>
  <si>
    <t>ChiCTR2000031104</t>
  </si>
  <si>
    <t>Diagnosed Group:98;Suspending Group:102;</t>
  </si>
  <si>
    <t xml:space="preserve">Study on the impact on fetus and neonates of vertical transmission of 2019-nCoV                                                                                                                                                                                                                                                                                                                                                                                                                                                                                                                                                                                                                                                                                                                                                                                                                                                                                                                                                                                                                                                                                                                                                                                                                                                                                                                                                                                                                                                                                                                                                                                                                                                                                                                                                                                                                                                                                                                                                                                                 </t>
  </si>
  <si>
    <t>Neonatal outcome;</t>
  </si>
  <si>
    <t>http://www.chictr.org.cn/showproj.aspx?proj=50605</t>
  </si>
  <si>
    <t>Union Hospital, Tongji Medical College, Huazhong University of Science and Technology</t>
  </si>
  <si>
    <t>ChiCTR2000031140</t>
  </si>
  <si>
    <t>Case series:300;</t>
  </si>
  <si>
    <t xml:space="preserve">The correlation between Vitamin D deficient and severe status of novel coronavirus pneumonia (COVID-19) patients                                                                                                                                                                                                                                                                                                                                                                                                                                                                                                                                                                                                                                                                                                                                                                                                                                                                                                                                                                                                                                                                                                                                                                                                                                                                                                                                                                                                                                                                                                                                                                                                                                                                                                                                                                                                                                                                                                                                                                </t>
  </si>
  <si>
    <t>25(OH)D;</t>
  </si>
  <si>
    <t>http://www.chictr.org.cn/showproj.aspx?proj=51390</t>
  </si>
  <si>
    <t>The People's Hospital of GuangXi Zhuang Autonomous Region</t>
  </si>
  <si>
    <t>ChiCTR2000031163</t>
  </si>
  <si>
    <t>Case series:80;</t>
  </si>
  <si>
    <t xml:space="preserve">Clinical features and prognosis of  invasive mechanicalventilation patients  with novel coronavirus pneumonia (COVID-19) in Wuhan, China: a single-centered, retrospective, observational study                                                                                                                                                                                                                                                                                                                                                                                                                                                                                                                                                                                                                                                                                                                                                                                                                                                                                                                                                                                                                                                                                                                                                                                                                                                                                                                                                                                                                                                                                                                                                                                                                                                                                                                                                                                                                                                                                 </t>
  </si>
  <si>
    <t>Clinical features and prognosis;</t>
  </si>
  <si>
    <t>http://www.chictr.org.cn/showproj.aspx?proj=51473</t>
  </si>
  <si>
    <t>Renmin Hospital of Wuhan University</t>
  </si>
  <si>
    <t>ChiCTR2000031227</t>
  </si>
  <si>
    <t xml:space="preserve">Epidemiological study of novel coronavirus infection (COVID-19) in children at medium/low risk                                                                                                                                                                                                                                                                                                                                                                                                                                                                                                                                                                                                                                                                                                                                                                                                                                                                                                                                                                                                                                                                                                                                                                                                                                                                                                                                                                                                                                                                                                                                                                                                                                                                                                                                                                                                                                                                                                                                                                                  </t>
  </si>
  <si>
    <t>http://www.chictr.org.cn/showproj.aspx?proj=51629</t>
  </si>
  <si>
    <t>Tongji Hospital of Tongji Medical College, Huazhong University of Science and Technology</t>
  </si>
  <si>
    <t>ChiCTR2000031293</t>
  </si>
  <si>
    <t>Case series:240;</t>
  </si>
  <si>
    <t xml:space="preserve">Retrospective analysis of anesthesia management of emergency cesarean section in non-pneumonia hospital of Wuhan during pandemic of novel coronavirus pneumonia (COVID-19)                                                                                                                                                                                                                                                                                                                                                                                                                                                                                                                                                                                                                                                                                                                                                                                                                                                                                                                                                                                                                                                                                                                                                                                                                                                                                                                                                                                                                                                                                                                                                                                                                                                                                                                                                                                                                                                                                                      </t>
  </si>
  <si>
    <t>Cesarean section:Case Series;</t>
  </si>
  <si>
    <t>fever;Chest CT;cough;;Anesthesia during cesarean section;Adverse reactions;Apgar score for neonates; Intraoperative blood loss;diagnosis of COVID-19 during perioperative;the medical observations of anesthesiologists participating in anesthesia management;</t>
  </si>
  <si>
    <t>http://www.chictr.org.cn/showproj.aspx?proj=51385</t>
  </si>
  <si>
    <t>Hubei Maternal and Child Health Care Hospital</t>
  </si>
  <si>
    <t>ChiCTR2000031361</t>
  </si>
  <si>
    <t>Cesarean section:2000;</t>
  </si>
  <si>
    <t xml:space="preserve">Serum and urine proteins and metabolomic markers in patients with COVID-19                                                                                                                                                                                                                                                                                                                                                                                                                                                                                                                                                                                                                                                                                                                                                                                                                                                                                                                                                                                                                                                                                                                                                                                                                                                                                                                                                                                                                                                                                                                                                                                                                                                                                                                                                                                                                                                                                                                                                                                                      </t>
  </si>
  <si>
    <t>Gold Standard:Clinical outcome, novel coronavirus nucleic acid test, clinical symptoms, lung CT;Index test:Proteomics,&amp;#32;metabolomics&amp;#32;and&amp;#32;other&amp;#32;markers,&amp;#32;mass&amp;#32;spectrometer;</t>
  </si>
  <si>
    <t>proteomics;metabonomics;SEN, SPE, ACC, AUC of ROC;</t>
  </si>
  <si>
    <t>http://www.chictr.org.cn/showproj.aspx?proj=51694</t>
  </si>
  <si>
    <t>WESTLAKE UNIVERSITY</t>
  </si>
  <si>
    <t>ChiCTR2000031365</t>
  </si>
  <si>
    <t>Target condition:0;Difficult condition:0</t>
  </si>
  <si>
    <t xml:space="preserve">Clinical application value of multiple tests for novel coronavirus pneumonia (COVID-19)                                                                                                                                                                                                                                                                                                                                                                                                                                                                                                                                                                                                                                                                                                                                                                                                                                                                                                                                                                                                                                                                                                                                                                                                                                                                                                                                                                                                                                                                                                                                                                                                                                                                                                                                                                                                                                                                                                                                                                                         </t>
  </si>
  <si>
    <t>Gold Standard:Viral nucleic acid detection;Index test:specific&amp;#32;serological&amp;#32;detection;</t>
  </si>
  <si>
    <t>SARS-CoV-2 antibody;SEN, SPE, ACC, AUC of ROC;</t>
  </si>
  <si>
    <t>http://www.chictr.org.cn/showproj.aspx?proj=51813</t>
  </si>
  <si>
    <t>Wuhan Asia heart Hospital</t>
  </si>
  <si>
    <t>ChiCTR2000031428</t>
  </si>
  <si>
    <t>Target condition:500;Difficult condition:0</t>
  </si>
  <si>
    <t xml:space="preserve">Retrospective analysis of maternal and infant outcomes in Cesarean delivery in Hangzhou non pneumonia Hospital during pandemic of Novel coronovirus pneumonia(COVID-19)                                                                                                                                                                                                                                                                                                                                                                                                                                                                                                                                                                                                                                                                                                                                                                                                                                                                                                                                                                                                                                                                                                                                                                                                                                                                                                                                                                                                                                                                                                                                                                                                                                                                                                                                                                                                                                                                                                         </t>
  </si>
  <si>
    <t>Case series:cesarean section;</t>
  </si>
  <si>
    <t>Perioperative fever;Perioperative cough;Outcome of lung CT;Operative time;Volume of Postpartum hemorrhage;postoperative hospitalization;Stay in isolation ward;Apgar score of newborn;Neonatal admission to NICU;Medical observation of personnel involved in the operation;</t>
  </si>
  <si>
    <t>http://www.chictr.org.cn/showproj.aspx?proj=52037</t>
  </si>
  <si>
    <t>Women's Hospital, Medical School of Zhejiang University</t>
  </si>
  <si>
    <t>ChiCTR2000031675</t>
  </si>
  <si>
    <t>Case series:2000;</t>
  </si>
  <si>
    <t xml:space="preserve">A cross-sectional observation study to delineate the degree of environmental contamination by SARS-CoV-2 in the clinical environment                                                                                                                                                                                                                                                                                                                                                                                                                                                                                                                                                                                                                                                                                                                                                                                                                                                                                                                                                                                                                                                                                                                                                                                                                                                                                                                                                                                                                                                                                                                                                                                                                                                                                                                                                                                                                                                                                                                                            </t>
  </si>
  <si>
    <t>Patient:Surface swab and air sample collection;Healthcare providers:Surface swab from personal protective equipment;</t>
  </si>
  <si>
    <t>Environment viral load;</t>
  </si>
  <si>
    <t>http://www.chictr.org.cn/showproj.aspx?proj=51650</t>
  </si>
  <si>
    <t>ChiCTR2000031712</t>
  </si>
  <si>
    <t>Patient:30;Healthcare providers:30;</t>
  </si>
  <si>
    <t xml:space="preserve">Impact of WeChat-based parenting education for children with autism spectrum disorder and their mothers during the epidemic of Coronavirus disease 2019 (COVID-19)                                                                                                                                                                                                                                                                                                                                                                                                                                                                                                                                                                                                                                                                                                                                                                                                                                                                                                                                                                                                                                                                                                                                                                                                                                                                                                                                                                                                                                                                                                                                                                                                                                                                                                                                                                                                                                                                                                              </t>
  </si>
  <si>
    <t>Experimental group:WeChat-based parenting education;Control groop:Electronic Manual + Teaching Plan;</t>
  </si>
  <si>
    <t>Psycho Educational Profile,PEP;Self-Rated Anxiety Scale,SAS;Self-Rated Depression Scale,SDS;Parenting Stress Index-Short Form,PSI-SF;</t>
  </si>
  <si>
    <t>http://www.chictr.org.cn/showproj.aspx?proj=52165</t>
  </si>
  <si>
    <t>Fujian Provincial Maternity and Child Health Hospital</t>
  </si>
  <si>
    <t>ChiCTR2000031772</t>
  </si>
  <si>
    <t>Experimental group:45;Control groop:60;</t>
  </si>
  <si>
    <t xml:space="preserve">Delineate the prevalence, risk factors, temporal distribution and epidemiological characteristics of hidden novel coronavirus (2019-nCoV) infection in the community                                                                                                                                                                                                                                                                                                                                                                                                                                                                                                                                                                                                                                                                                                                                                                                                                                                                                                                                                                                                                                                                                                                                                                                                                                                                                                                                                                                                                                                                                                                                                                                                                                                                                                                                                                                                                                                                                                            </t>
  </si>
  <si>
    <t>Delineate the true prevalence of SARS-CoV-2 infection in Hong Kong;Estimate the size of outbreak at different periods;Understand the epidemiology and characteristics of asymptomatic and mild infections;</t>
  </si>
  <si>
    <t>http://www.chictr.org.cn/showproj.aspx?proj=52353</t>
  </si>
  <si>
    <t>Cross-sectional</t>
  </si>
  <si>
    <t>ChiCTR2000031928</t>
  </si>
  <si>
    <t>Case series:3000;</t>
  </si>
  <si>
    <t xml:space="preserve">Maternal and Perinatal Outcomes of Women with novel coronavirus pneumonia (COVID-19): a multicenter retrospective cohort study                                                                                                                                                                                                                                                                                                                                                                                                                                                                                                                                                                                                                                                                                                                                                                                                                                                                                                                                                                                                                                                                                                                                                                                                                                                                                                                                                                                                                                                                                                                                                                                                                                                                                                                                                                                                                                                                                                                                                  </t>
  </si>
  <si>
    <t>pregnancy maternal complications;labor complications;mode of delivery;birth weight;Neonatal disease;Apgar score;neonatal infection;NICU admitting rate;neonates with COVID-19;</t>
  </si>
  <si>
    <t>http://www.chictr.org.cn/showproj.aspx?proj=52365</t>
  </si>
  <si>
    <t>International Peace Maternity and Child Health Hospital, School of Medicine, Shanghai Jiao Tong University</t>
  </si>
  <si>
    <t>ChiCTR2000031954</t>
  </si>
  <si>
    <t>Case series:30;</t>
  </si>
  <si>
    <t xml:space="preserve">A cohort retrospective study for ECMO in the rescue therapy of extremely critical novel coronavirus pneumonia (COVID-19) patients                                                                                                                                                                                                                                                                                                                                                                                                                                                                                                                                                                                                                                                                                                                                                                                                                                                                                                                                                                                                                                                                                                                                                                                                                                                                                                                                                                                                                                                                                                                                                                                                                                                                                                                                                                                                                                                                                                                                               </t>
  </si>
  <si>
    <t>ECMO group:ECMO;mechanic ventilation:mechanic ventilation;</t>
  </si>
  <si>
    <t>in-hospital mortality;</t>
  </si>
  <si>
    <t>http://www.chictr.org.cn/showproj.aspx?proj=52694</t>
  </si>
  <si>
    <t>Bayi Children's Hospital, Seventh Medical Centre, PLA General Hospital</t>
  </si>
  <si>
    <t>ChiCTR2000032162</t>
  </si>
  <si>
    <t>ECMO group:40;mechanic ventilation:40;</t>
  </si>
  <si>
    <t xml:space="preserve">A medical records based retrospective study for the effectiveness and safety of Xi-Yan-Ping injection combined with conventional protocol in the treatment of common type novel coronavirus pneumonia (COVID-19)                                                                                                                                                                                                                                                                                                                                                                                                                                                                                                                                                                                                                                                                                                                                                                                                                                                                                                                                                                                                                                                                                                                                                                                                                                                                                                                                                                                                                                                                                                                                                                                                                                                                                                                                                                                                                                                                </t>
  </si>
  <si>
    <t>Control group:Conventional treatment;experimental group:Xiyanping injection+ conventional treatment;</t>
  </si>
  <si>
    <t>Clinical recovery time ;</t>
  </si>
  <si>
    <t>http://www.chictr.org.cn/showproj.aspx?proj=52988</t>
  </si>
  <si>
    <t>Shanghai Public Health Clinical Center</t>
  </si>
  <si>
    <t>ChiCTR2000032412</t>
  </si>
  <si>
    <t>Control group:142;experimental group:284;</t>
  </si>
  <si>
    <t xml:space="preserve">Evaluation of the safety and immunogenicity of inactivated novel coronavirus (2019-CoV) vaccine (Vero cells) in healthy population aged 3 years and above: a randomized, double-blind, placebo parallel-controlled phase I/II clinical trial                                                                                                                                                                                                                                                                                                                                                                                                                                                                                                                                                                                                                                                                                                                                                                                                                                                                                                                                                                                                                                                                                                                                                                                                                                                                                                                                                                                                                                                                                                                                                                                                                                                                                                                                                                                                                                    </t>
  </si>
  <si>
    <t>Phase I A1:Low dosage;Phase I A2:Placebo;Phase I A3:medium dosage;Phase I A4:Placebo;Phase I A5:high dosage;Phase I A6:Placebo;Phase I F1:Low dosage;Phase I F2:Placebo;Phase I F3:medium dosage;Phase I F4:Placebo;Phase I F5:high dosage;Phase I F6:Placebo;Phase I G1:low dosage;Phase I G2:placebo;Phase I G3:medium dosage;Phase I G4:placebo;Phase I G5:high dosage;Phase I G6:placebo;Phase I H1:low dosage;Phase I H2:placebo;Phase I H3:medium dosage;Phase I H4:placebo;Phase I H5:high dosage;Phase I H6:placebo;Phase I M1:low dosage;Phase I M2:placebo;Phase I M3:medium dosage;Phase I M4:placebo;Phase I M5:high dosage;Phase I M6:placebo;phase II A1:low dosage;phase II A2:placebo;phase II A3:medium;phase II A4:placebo;phase II A5:high dosage;phase II A6:placebo;phase II B1:medium;phase II B2:placebo;phase II C1:medium dosage;phase II C2:placebo;phase II D1:medium dosage;phase II D2:placebo;phase II E1:high dosage;phase II E2:placebo;phase II F1:low dosage;phase II F2:placebo;phase II F3:medium dosage;phase II F4:placebo;phase II F5:high dosage;phase II F6:placebo;phase II G1:low dosage;phase II G2:placebo;phase II G3:medium dosage;phase II G4:placebo;phase II G5:high dosage;phase II G6:placebo;phase II H1:low dosage;phase II H1:placebo;phase II H3:medium dosage;phase II H4:placebo;phase II H5:high dosage;phase II H6:placebo;phase II M1:low dosage;phase II M2:placebo;phase II M3:medium dosage;phase II M4:placebo;phase II M5:high dosage;phase II M6:placebo;</t>
  </si>
  <si>
    <t>Incidence of adverse reactions/events;</t>
  </si>
  <si>
    <t>http://www.chictr.org.cn/showproj.aspx?proj=53003</t>
  </si>
  <si>
    <t>Henan Provincial Center for Disease Control and Prevention</t>
  </si>
  <si>
    <t>ChiCTR2000032459</t>
  </si>
  <si>
    <t>Phase I A1:24;Phase I A2:8;Phase I A3:24;Phase I A4:8;Phase I A5:24;Phase I A6:8;Phase I F1:24;Phase I F2:8;Phase I F3:24;Phase I F4:8;Phase I F5:24;Phase I F6:8;Phase I G1:24;Phase I G2:8;Phase I G3:24;Phase I G4:8;Phase I G5:24;Phase I G6:8;Phase I H1:</t>
  </si>
  <si>
    <t xml:space="preserve">Follow-up study of pregnancy outcomes  of novel coronavirus pneumonia (COVID-19) complicated in the first and second trimester                                                                                                                                                                                                                                                                                                                                                                                                                                                                                                                                                                                                                                                                                                                                                                                                                                                                                                                                                                                                                                                                                                                                                                                                                                                                                                                                                                                                                                                                                                                                                                                                                                                                                                                                                                                                                                                                                                                                                  </t>
  </si>
  <si>
    <t>Case series:Observation study, no intervention;</t>
  </si>
  <si>
    <t>Birth;</t>
  </si>
  <si>
    <t>http://www.chictr.org.cn/showproj.aspx?proj=53285</t>
  </si>
  <si>
    <t>ChiCTR2000032666</t>
  </si>
  <si>
    <t>Case series:6;</t>
  </si>
  <si>
    <t xml:space="preserve">Asymptomatic novel coronavirus pneumonia (COVID-19) patients Have Longer Treatment Cycle Than Mild and Moderate Patients                                                                                                                                                                                                                                                                                                                                                                                                                                                                                                                                                                                                                                                                                                                                                                                                                                                                                                                                                                                                                                                                                                                                                                                                                                                                                                                                                                                                                                                                                                                                                                                                                                                                                                                                                                                                                                                                                                                                                        </t>
  </si>
  <si>
    <t>asymptomatic versus mild and moderate confirmed COVID-19 patients:Nil;</t>
  </si>
  <si>
    <t>Treatment cycle;</t>
  </si>
  <si>
    <t>http://www.chictr.org.cn/showproj.aspx?proj=53228</t>
  </si>
  <si>
    <t>Department of Science and Technology of Guizhou Province</t>
  </si>
  <si>
    <t>ChiCTR2000032770</t>
  </si>
  <si>
    <t>asymptomatic versus mild and moderate confirmed COVID-19 patients:52;</t>
  </si>
  <si>
    <t xml:space="preserve">Epidemiological, clinical and prognosticated features of novel coronavirus pneumonia (COVID-19) in Zhuhai                                                                                                                                                                                                                                                                                                                                                                                                                                                                                                                                                                                                                                                                                                                                                                                                                                                                                                                                                                                                                                                                                                                                                                                                                                                                                                                                                                                                                                                                                                                                                                                                                                                                                                                                                                                                                                                                                                                                                                       </t>
  </si>
  <si>
    <t>chest CT;lung function;blood routine examination;liver function;renal function;heart function;clinical data;routine urine test;fecal routine test;blood clotting function;blood gas assay;Zung's self-rating anxiety scandal;Zung's self-rating depression scandal;DASS-21;diversity of microbe;</t>
  </si>
  <si>
    <t>http://www.chictr.org.cn/showproj.aspx?proj=51841</t>
  </si>
  <si>
    <t>Fifth Affiliated Hospital of Sun Yat-sen University</t>
  </si>
  <si>
    <t>ChiCTR2000032895</t>
  </si>
  <si>
    <t xml:space="preserve">A randomized controlled trial for the efficacy and safety of artemisinin-pipequine tablets in the treatment of the mild and common type novel coronavirus pneumonia (COVID-19) patients whose nCoV Nucleic acid did not turn negative after treated by hydroxychloroquine and Abidor                                                                                                                                                                                                                                                                                                                                                                                                                                                                                                                                                                                                                                                                                                                                                                                                                                                                                                                                                                                                                                                                                                                                                                                                                                                                                                                                                                                                                                                                                                                                                                                                                                                                                                                                                                                            </t>
  </si>
  <si>
    <t>Experimental group:Taking artemisinin-piperaquine;Control group:Symptomatic treatment with non-antiviral drugs;</t>
  </si>
  <si>
    <t>Tolerance;Viral load of nCoV;Blood routine;Immunological examination;Blood liver and kidney function test;Myocardial enzyme biochemical examination;ECG examination;Urine routine;body temperature;pulse;Breathe;blood pressure;CT examination of the lungs;</t>
  </si>
  <si>
    <t>http://www.chictr.org.cn/showproj.aspx?proj=53658</t>
  </si>
  <si>
    <t>Hongqi Hospital Affiliated to Mudangjiang Medical University</t>
  </si>
  <si>
    <t>ChiCTR2000032915</t>
  </si>
  <si>
    <t>Experimental group:120;Control group:120;</t>
  </si>
  <si>
    <t xml:space="preserve">COVID-19 related obstetric and neonatal outcome study (CRONOS) - CRONOS                                                                                                                                                                                                                                                                                                                                                                                                                                                                                                                                                                                                                                                                                                                                                                                                                                                                                                                                                                                                                                                                                                                                                                                                                                                                                                                                                                                                                                                                                                                                                                                                                                                                                                                                                                                                                                                                                                                                                                                                         </t>
  </si>
  <si>
    <t>Intervention 1: Medical history, clinical data of Covid-19 positive pregnant women will be collected during pregnancy, delivery, of the neonate and during childbed.</t>
  </si>
  <si>
    <t>Trying to identify the risk/risk factors for bad outcome of Covid-19 infection during pregnancy for mother and baby until the end of the puerperium (6 weeks postpartum).</t>
  </si>
  <si>
    <t>http://www.drks.de/DRKS00021208</t>
  </si>
  <si>
    <t>German Clinical Trials Register</t>
  </si>
  <si>
    <t>observational</t>
  </si>
  <si>
    <t>Allocation: Single arm study;. Masking: Open (masking not used). Control: Uncontrolled/Single arm. Assignment: Single (group). Study design purpose: Prognosis;</t>
  </si>
  <si>
    <t>Vorstand der Deutschen Gesellschaft fÃ¼r Perinatale Medizin (DGPM) e.V.c/o Conventus Congressmanagement &amp; Marketing GmbH</t>
  </si>
  <si>
    <t>no minimum age</t>
  </si>
  <si>
    <t>no maximum age</t>
  </si>
  <si>
    <t>DRKS00021208</t>
  </si>
  <si>
    <t xml:space="preserve">Prospective gas chromatographic and spectrometric analysis of the exhalation of healthy test persons and of SARS-CoV2 infected patients as well as  of patients suffering from COVID-19 at the Klinikum Dortmund - SpectrOVID19                                                                                                                                                                                                                                                                                                                                                                                                                                                                                                                                                                                                                                                                                                                                                                                                                                                                                                                                                                                                                                                                                                                                                                                                                                                                                                                                                                                                                                                                                                                                                                                                                                                                                                                                                                                                                                                 </t>
  </si>
  <si>
    <t>identification of a characteristic index of SARS-CoV2 in the gas chromatography / ionic motility spectrometer</t>
  </si>
  <si>
    <t>http://www.drks.de/DRKS00021399</t>
  </si>
  <si>
    <t>Allocation: Single arm study;. Masking: Open (masking not used). Control: Uncontrolled/Single arm. Assignment: Single (group). Study design purpose: Screening;</t>
  </si>
  <si>
    <t>Klinik fÃ¼r Neurochirurgie Klinikum Dortmund</t>
  </si>
  <si>
    <t>1 Years</t>
  </si>
  <si>
    <t>99 Years</t>
  </si>
  <si>
    <t>DRKS00021399</t>
  </si>
  <si>
    <t xml:space="preserve">Registry of hospitalized pediatric Patients mit SARS-CoV-2 infection (COVID-19)                                                                                                                                                                                                                                                                                                                                                                                                                                                                                                                                                                                                                                                                                                                                                                                                                                                                                                                                                                                                                                                                                                                                                                                                                                                                                                                                                                                                                                                                                                                                                                                                                                                                                                                                                                                                                                                                                                                                                                                                 </t>
  </si>
  <si>
    <t>http://www.drks.de/DRKS00021506</t>
  </si>
  <si>
    <t>Allocation: Other;. Masking: Open (masking not used). Control: Other. Assignment: Other. Study design purpose: Other;</t>
  </si>
  <si>
    <t>UniversitÃ¤tsklinikum Carl Gustav Carus</t>
  </si>
  <si>
    <t>DRKS00021506</t>
  </si>
  <si>
    <t xml:space="preserve">Prevalence of COVID-19 in Children in Baden-WÃ¼rttemberg - COVID-19 BaWÃ¼                                                                                                                                                                                                                                                                                                                                                                                                                                                                                                                                                                                                                                                                                                                                                                                                                                                                                                                                                                                                                                                                                                                                                                                                                                                                                                                                                                                                                                                                                                                                                                                                                                                                                                                                                                                                                                                                                                                                                                                                         </t>
  </si>
  <si>
    <t>Intervention 1: Nasal/throat swab, blood sample, color sheet</t>
  </si>
  <si>
    <t>http://www.drks.de/DRKS00021521</t>
  </si>
  <si>
    <t>Zentrum fÃ¼r Infektionskrankheiten</t>
  </si>
  <si>
    <t>10 Years</t>
  </si>
  <si>
    <t>DRKS00021521</t>
  </si>
  <si>
    <t xml:space="preserve">Hydroxychloroquine efficacy in preventing SARS-CoV-2 infection and CoVid-19 disease severity during pregnancy                                                                                                                                                                                                                                                                                                                                                                                                                                                                                                                                                                                                                                                                                                                                                                                                                                                                                                                                                                                                                                                                                                                                                                                                                                                                                                                                                                                                                                                                                                                                                                                                                                                                                                                                                                                                                                                                                                                                                                   </t>
  </si>
  <si>
    <t>https://www.clinicaltrialsregister.eu/ctr-search/search?query=eudract_number:2020-001587-29</t>
  </si>
  <si>
    <t>EU Clinical Trials Register</t>
  </si>
  <si>
    <t>Interventional clinical trial of medicinal product</t>
  </si>
  <si>
    <t xml:space="preserve">Controlled: yes
Randomised: yes
Open: no
Single blind: no
Double blind: yes
Parallel group: no
Cross over: no
Other: no
If controlled, specify comparator, Other Medicinial Product: no
Placebo: yes
Other: no
Number of treatment arms in the trial: 6
</t>
  </si>
  <si>
    <t>Barcelona Institute for Global Health (ISGlobal)</t>
  </si>
  <si>
    <t>Authorised</t>
  </si>
  <si>
    <t>EUCTR2020-001587-29-ES</t>
  </si>
  <si>
    <t xml:space="preserve">Human pharmacology (Phase I): no
Therapeutic exploratory (Phase II): no
Therapeutic confirmatory - (Phase III): no
Therapeutic use (Phase IV): yes
</t>
  </si>
  <si>
    <t xml:space="preserve">The effect of  NOSCOVID on pulmonary &amp; other clinical manifestations of COVID-19 patients                                                                                                                                                                                                                                                                                                                                                                                                                                                                                                                                                                                                                                                                                                                                                                                                                                                                                                                                                                                                                                                                                                                                                                                                                                                                                                                                                                                                                                                                                                                                                                                                                                                                                                                                                                                                                                                                                                                                                                                       </t>
  </si>
  <si>
    <t>Intervention 1: Intervention group: Treatment group which received Noscapine   mg, tds. Intervention 2: Control group: Group receiving Placebo with no API.</t>
  </si>
  <si>
    <t>Cough. Timepoint: Daily. Method of measurement: Clinical finding.;O2 Saturation. Timepoint: daily. Method of measurement: Pulse Oximeter.;Radiographic features Findings. Timepoint: Before/After. Method of measurement: Radiography- CT SCAN.</t>
  </si>
  <si>
    <t>http://en.irct.ir/trial/46576</t>
  </si>
  <si>
    <t>IRCT</t>
  </si>
  <si>
    <t>Iran (Islamic Republic of)</t>
  </si>
  <si>
    <t>interventional</t>
  </si>
  <si>
    <t>Randomization: Not randomized, Blinding: Double blinded, Placebo: Not used, Assignment: Parallel, Purpose: Treatment, Blinding description: In this study  patients,  nurse , supervisor and researcher don't know which group of patients will use  the medicine.
Physician and clinicians team know about the drug and group who use the drug.</t>
  </si>
  <si>
    <t>Qazvin University of Medical Sciences</t>
  </si>
  <si>
    <t>2 years</t>
  </si>
  <si>
    <t>no limit</t>
  </si>
  <si>
    <t>IRCT20160625028622N1</t>
  </si>
  <si>
    <t xml:space="preserve">Comparison of the effectiveness of standard treatment with stand treatment plus Vitamin A in treatment in covid19 patients                                                                                                                                                                                                                                                                                                                                                                                                                                                                                                                                                                                                                                                                                                                                                                                                                                                                                                                                                                                                                                                                                                                                                                                                                                                                                                                                                                                                                                                                                                                                                                                                                                                                                                                                                                                                                                                                                                                                                      </t>
  </si>
  <si>
    <t>Intervention 1: Intervention group:25000 IU vitamin A per day for ten days, the plus, the standard national treatment for COVID 19. Intervention 2: Control group: the standard national treatment for COVID19 ,and placebo.</t>
  </si>
  <si>
    <t>Body temperature. Timepoint: before the start of the intervention and 10 days after the supplement Vitamin A. Method of measurement: Measureing body temperature with a thermometer through the mouth.;Blood oxygen saturation percentage. Timepoint: Before and ten days after starting treatment. Method of measurement: Pulse oximeter.;Cough rate. Timepoint: Before and ten days after starting treatment. Method of measurement: Physical examination.;C-Reactive Protein (CRP) Test rate. Timepoint: Before and ten days after starting treatment. Method of measurement: Laboratory.;Complete blood count (CBC) Rate. Timepoint: Before and ten days after starting treatment. Method of measurement: Laboratory.;Creat. Rate. Timepoint: Before and ten days after starting treatment. Method of measurement: Laboratory.;Lymphocytes Rate. Timepoint: Before and ten days after starting treatment. Method of measurement: Laboratory.;Erythrocyte Sedimentation Rate (ESR) rate. Timepoint: Before and ten days after starting treatment. Method of measurement: Laboratory.;Number of breaths. Timepoint: Before and ten days after starting treatment. Method of measurement: Physical examination.;The pH of the blood. Timepoint: Before and ten days after starting treatment. Method of measurement: Laboratory.;Creatine phosphokinase (CPK) rate. Timepoint: Before and ten days after starting treatment. Method of measurement: Laboratory.;Lactate Dehydrogenase (LDH) rate. Timepoint: Before and ten days after starting treatment. Method of measurement: Laboratory.;Liver function tests rate. Timepoint: Before and ten days after starting treatment. Method of measurement: Laboratory.</t>
  </si>
  <si>
    <t>http://en.irct.ir/trial/46974</t>
  </si>
  <si>
    <t>Iran (Islamic Republic of);Iran (Islamic Republic of)</t>
  </si>
  <si>
    <t>Randomization: Randomized, Blinding: Double blinded, Placebo: Used, Assignment: Parallel, Purpose: Treatment, Randomization description: At the beginning of the study, an evaluator examines the criteria for entering the study of patients, and if there are conditions for entering the study, using the table of random numbers, patients will be assigned to the experimental and control group. And this process will continue until the formation of two equal groups of 70 people, Blinding description: In this study, patients, laboratory technicians,  radiologists, and therapists who will be responsible for prescribing the drug, receiving the sample and completing the questionnaire, as well as the researcher responsible for evaluating the results and statistically analyzing the treatment group will blind patients. Were, and will not know the intervention group. The physicians responsible for prescribing medication will not be blind. vitamin A and placebo were purchased from the same factory</t>
  </si>
  <si>
    <t>Saveh University of Medical Sciences</t>
  </si>
  <si>
    <t>1 year</t>
  </si>
  <si>
    <t>75 years</t>
  </si>
  <si>
    <t>IRCT20180520039738N2</t>
  </si>
  <si>
    <t xml:space="preserve">Maternal and perinatal outcomes of pandemic COVID-19 in pregnancy                                                                                                                                                                                                                                                                                                                                                                                                                                                                                                                                                                                                                                                                                                                                                                                                                                                                                                                                                                                                                                                                                                                                                                                                                                                                                                                                                                                                                                                                                                                                                                                                                                                                                                                                                                                                                                                                                                                                                                                                               </t>
  </si>
  <si>
    <t>Incidence of pandemic COVID-19 in pregnancy assessed as proportion of pregnant women hospitalised with confirmed COVID-19 disease per 100,000 maternities during the study period</t>
  </si>
  <si>
    <t>http://isrctn.com/ISRCTN40092247</t>
  </si>
  <si>
    <t>ISRCTN</t>
  </si>
  <si>
    <t>United Kingdom</t>
  </si>
  <si>
    <t>Observational cohort study (Other)</t>
  </si>
  <si>
    <t>University of Oxford</t>
  </si>
  <si>
    <t>ISRCTN40092247</t>
  </si>
  <si>
    <t xml:space="preserve">Pregnancy and Neonatal Outcomes in COVID-19: a global registry of women with suspected COVID-19 or confirmed SARS-CoV-2 infection in pregnancy and their neonates; understanding natural history to guide treatment and prevention                                                                                                                                                                                                                                                                                                                                                                                                                                                                                                                                                                                                                                                                                                                                                                                                                                                                                                                                                                                                                                                                                                                                                                                                                                                                                                                                                                                                                                                                                                                                                                                                                                                                                                                                                                                                                                              </t>
  </si>
  <si>
    <t>The study will form a global disease registry linked with other national data sources for women with suspected COVID-19 or confirmed SARS-CoV-2 in pregnancy and their neonates. Investigators can register their interest to add data to the registry through the web page (https://pan-covid.org). Once registered they will be asked to provide confirmation of their local approval, which will allow data entry. Data will be collected from 01/01/2020 to 31/03/2021 on miscarriage, pre-term delivery, fetal growth restriction and neonatal outcomes, to assess the effect of a SARS-CoV-2 infection.</t>
  </si>
  <si>
    <t>http://isrctn.com/ISRCTN68026880</t>
  </si>
  <si>
    <t>Argentina;Australia;Austria;Belgium;Bosnia and Herzegovina;Brazil;Canada;Chile;Colombia;Czech Republic;Ecuador;Egypt;Estonia;Germany;Greece;Guatemala;Hungary;India;Indonesia;Ireland;Israel;Italy;Japan;Latvia;Lebanon;Malta;Mexico;Netherlands;Nigeria;Peru;Portugal;Qatar;Romania;Russian Federation;South Africa;Spain;Thailand;Tunisia;Uganda;United Arab Emirates;United Kingdom;United States of America</t>
  </si>
  <si>
    <t>Observational pregnancy register  (Prevention)</t>
  </si>
  <si>
    <t>Imperial College London</t>
  </si>
  <si>
    <t>ISRCTN68026880</t>
  </si>
  <si>
    <t xml:space="preserve">ExtraCorporeal Membrane Oxygenation for 2019 novel Coronavirus Acute Respiratory Disease - ECMOCARD Study                                                                                                                                                                                                                                                                                                                                                                                                                                                                                                                                                                                                                                                                                                                                                                                                                                                                                                                                                                                                                                                                                                                                                                                                                                                                                                                                                                                                                                                                                                                                                                                                                                                                                                                                                                                                                                                                                                                                                                       </t>
  </si>
  <si>
    <t>https://upload.umin.ac.jp/cgi-open-bin/ctr_e/ctr_view.cgi?recptno=R000045268</t>
  </si>
  <si>
    <t>JPRN</t>
  </si>
  <si>
    <t>Japan,Asia(except Japan),Australia,Europe</t>
  </si>
  <si>
    <t>Not selected Not selected</t>
  </si>
  <si>
    <t>Critical Care Research Group
The Prince Charles Hospital</t>
  </si>
  <si>
    <t>1years-old</t>
  </si>
  <si>
    <t>100years-old</t>
  </si>
  <si>
    <t>JPRN-UMIN000039686</t>
  </si>
  <si>
    <t>Not applicable</t>
  </si>
  <si>
    <t>Development of a Simple, Fast and Portable Recombinase Aided Amplification (RAA) Assay for 2019-nCoV</t>
  </si>
  <si>
    <t>Detection sensitivity is greater than 95%;Detection specificity is greater than 95%</t>
  </si>
  <si>
    <t>https://clinicaltrials.gov/show/NCT04245631</t>
  </si>
  <si>
    <t>1 Year</t>
  </si>
  <si>
    <t>90 Years</t>
  </si>
  <si>
    <t>A Multicenter Observational Study About the Clinical Characteristics and Long-term Prognosis of 2019-nCoV Infection in Children</t>
  </si>
  <si>
    <t>The cure rate of 2019-nCoV.;The improvement rate of 2019-nCoV.;The incidence of long-term adverse outcomes.</t>
  </si>
  <si>
    <t>https://clinicaltrials.gov/show/NCT04270383</t>
  </si>
  <si>
    <t>Beijing Children's Hospital</t>
  </si>
  <si>
    <t>Not recruiting</t>
  </si>
  <si>
    <t>NCT04270383</t>
  </si>
  <si>
    <t>Phase I/II Multicenter Trial of Lentiviral Minigene Vaccine (LV-SMENP) of Covid-19 Coronavirus</t>
  </si>
  <si>
    <t>Clinical improvement based on the 7-point scale;Lower Murray lung injury score</t>
  </si>
  <si>
    <t>https://clinicaltrials.gov/show/NCT04276896</t>
  </si>
  <si>
    <t xml:space="preserve">Intervention model: Single Group Assignment. Primary purpose: Treatment. Masking: None (Open Label). </t>
  </si>
  <si>
    <t>Shenzhen Geno-Immune Medical Institute</t>
  </si>
  <si>
    <t>6 Months</t>
  </si>
  <si>
    <t>80 Years</t>
  </si>
  <si>
    <t>Phase 1/Phase 2</t>
  </si>
  <si>
    <t>A Multicenter Observational Study of the Perinatal-neonatal Population With or With Risk of COVID-19 in China</t>
  </si>
  <si>
    <t>The death of newborns with COVID-19;The SARS-CoV-2 infection of neonates born to mothers with COVID-19</t>
  </si>
  <si>
    <t>https://clinicaltrials.gov/show/NCT04279899</t>
  </si>
  <si>
    <t>28 Days</t>
  </si>
  <si>
    <t>NCT04279899</t>
  </si>
  <si>
    <t>Safety and Immunity Evaluation of A Covid-19 Coronavirus Artificial Antigen Presenting Cell Vaccine</t>
  </si>
  <si>
    <t>Frequency of vaccine events;Frequency of serious vaccine events;Proportion of subjects with positive T cell response</t>
  </si>
  <si>
    <t>https://clinicaltrials.gov/show/NCT04299724</t>
  </si>
  <si>
    <t>Clinical Characteristics of Coronavirus Disease 2019 (COVID-19) in Pregnancy: The Italian Registry on Coronavirus in Pregnancy</t>
  </si>
  <si>
    <t>https://clinicaltrials.gov/show/NCT04315870</t>
  </si>
  <si>
    <t>Observational [Patient Registry]</t>
  </si>
  <si>
    <t>50 Years</t>
  </si>
  <si>
    <t>https://clinicaltrials.gov/show/NCT04319016</t>
  </si>
  <si>
    <t>Microbiologic evidence of infection</t>
  </si>
  <si>
    <t>https://clinicaltrials.gov/show/NCT04321174</t>
  </si>
  <si>
    <t xml:space="preserve">Allocation: Randomized. Intervention model: Parallel Assignment. Primary purpose: Prevention. Masking: Single (Outcomes Assessor). </t>
  </si>
  <si>
    <t>Darrell Tan</t>
  </si>
  <si>
    <t>18 Months</t>
  </si>
  <si>
    <t>PRIORITY (Pregnancy Coronavirus Outcomes Registry)</t>
  </si>
  <si>
    <t>Other: Pregnant women under investigation for Coronavirus or diagnosed with COVID-19;Other: Postpartum women under investigation for Coronavirus or diagnosed with COVID-19</t>
  </si>
  <si>
    <t>Clinical presentation;Disease prognosis outcomes;Pregnancy outcomes;Obstetric outcomes;Neonatal outcomes;Modes of transmission of COVID-19</t>
  </si>
  <si>
    <t>https://clinicaltrials.gov/show/NCT04323839</t>
  </si>
  <si>
    <t>13 Years</t>
  </si>
  <si>
    <t>Clinical Characteristics and Outcomes of Children Potentially Infected by Severe Acute Respiratory Distress Syndrome (SARS)-CoV-2 Presenting to Pediatric Emergency Departments</t>
  </si>
  <si>
    <t>Other: Exposure (not intervention) - SARS-CoV-2 infection</t>
  </si>
  <si>
    <t>Clinical characteristics of children with SARS-CoV-2;Factors associated with severe COVID-19 outcomes</t>
  </si>
  <si>
    <t>https://clinicaltrials.gov/show/NCT04330261</t>
  </si>
  <si>
    <t>University of Calgary</t>
  </si>
  <si>
    <t>NCT04330261</t>
  </si>
  <si>
    <t>Application of Iron Chelator (Desferal) to Reduce the Severity of COVID-19 Manifestations</t>
  </si>
  <si>
    <t>Drug: Deferoxamine;Drug: Deferoxamine</t>
  </si>
  <si>
    <t>Mortality rate;Mortality rate</t>
  </si>
  <si>
    <t>https://clinicaltrials.gov/show/NCT04333550</t>
  </si>
  <si>
    <t>Iran, Islamic Republic of;Iran, Islamic Republic of</t>
  </si>
  <si>
    <t xml:space="preserve">Allocation: Randomized. Intervention model: Parallel Assignment. Primary purpose: Treatment. Masking: Double (Participant, Investigator). </t>
  </si>
  <si>
    <t>Kermanshah University of Medical Sciences</t>
  </si>
  <si>
    <t>3 Years</t>
  </si>
  <si>
    <t>NCT04333550</t>
  </si>
  <si>
    <t>COVID-19 in Hospitalised Norwegian Children - Risk Factors, Outcomes and Immunology</t>
  </si>
  <si>
    <t>Risk Factors for severe infection;Immunulogical mechanisms;Long term outcome</t>
  </si>
  <si>
    <t>https://clinicaltrials.gov/show/NCT04335773</t>
  </si>
  <si>
    <t>University Hospital, Akershus</t>
  </si>
  <si>
    <t>NCT04335773</t>
  </si>
  <si>
    <t>Prevalence of positivity of COVID-19 virus measured by rt-PCR</t>
  </si>
  <si>
    <t>https://clinicaltrials.gov/show/NCT04336761</t>
  </si>
  <si>
    <t>Determination Of Physical Activity, Sleep And Stress Level Of Pregnant Women In The Covid-19 Quarantine Period</t>
  </si>
  <si>
    <t>Other: Survey</t>
  </si>
  <si>
    <t>International Physical Activity Questionnaire;Pittsburgh Sleep Quality Index;Perceived Stress Scale;Numerical Pain Rating Scale</t>
  </si>
  <si>
    <t>https://clinicaltrials.gov/show/NCT04336787</t>
  </si>
  <si>
    <t>Istanbul KÃ¼ltÃ¼r University</t>
  </si>
  <si>
    <t>NCT04336787</t>
  </si>
  <si>
    <t>Covid-19 Pediatric Observatory</t>
  </si>
  <si>
    <t>Other: hospitalized children with Covid19</t>
  </si>
  <si>
    <t>Percentage of children with severe or critical form.</t>
  </si>
  <si>
    <t>https://clinicaltrials.gov/show/NCT04336956</t>
  </si>
  <si>
    <t>Centre Hospitalier Intercommunal Creteil</t>
  </si>
  <si>
    <t>NCT04336956</t>
  </si>
  <si>
    <t>Postnatal Outcomes of Covid 19 Positive Mothers Newborns</t>
  </si>
  <si>
    <t>Other: newborns from covid 19 positive mothers</t>
  </si>
  <si>
    <t>Evaluation of apgar status of newborns from covid 19 positive mothers</t>
  </si>
  <si>
    <t>https://clinicaltrials.gov/show/NCT04337320</t>
  </si>
  <si>
    <t>Kanuni Sultan Suleyman Training and Research Hospital</t>
  </si>
  <si>
    <t>15 Minutes</t>
  </si>
  <si>
    <t>NCT04337320</t>
  </si>
  <si>
    <t>Clinical and Immunological Characterisation of COVID-19 in Children, Adolescents and Adults</t>
  </si>
  <si>
    <t>Other: this study is non- interventional</t>
  </si>
  <si>
    <t>Clinical course of COVID-19;Analysis of development of antibodies to SARS-CoV-2;Estimation of viral load;Detection of viral coinfections;Measurement of cytokine and chemokine response;Characterisation of virus-host-interaction;Identification of disease patterns in proteome;Analysis of change in lymphocyte subtypes;Analysis of histological changes in severe lung disease;Detection of bacterial coinfections</t>
  </si>
  <si>
    <t>https://clinicaltrials.gov/show/NCT04341168</t>
  </si>
  <si>
    <t>University Hospital of Cologne</t>
  </si>
  <si>
    <t>NCT04341168</t>
  </si>
  <si>
    <t>Mental Health Assessment Among Community Member During the Covid-19 Pandemic in Indonesia</t>
  </si>
  <si>
    <t>Depression;Anxiety symptoms;Stress related problems;Behavior and emotional problem among children and adolescents</t>
  </si>
  <si>
    <t>https://clinicaltrials.gov/show/NCT04343664</t>
  </si>
  <si>
    <t>Indonesia</t>
  </si>
  <si>
    <t>Tjhin Wiguna</t>
  </si>
  <si>
    <t>4 Years</t>
  </si>
  <si>
    <t>NCT04343664</t>
  </si>
  <si>
    <t>Retrospective Study From November 2019 -Febrauary 2020 on Severe Respiratory Illness to Access the Presence or Absence of COVID-19 in Patients Samples by Real-time PcR</t>
  </si>
  <si>
    <t>https://clinicaltrials.gov/show/NCT04346056</t>
  </si>
  <si>
    <t>Observational Study of Follow-up of Hospitalized Patients Diagnosed With COVID-19 to Evaluate the Effectiveness of the Drug Treatment Used to Treat This Disease. COVID-19 Registry</t>
  </si>
  <si>
    <t>Drug: Patients with the treatment agains COVID19</t>
  </si>
  <si>
    <t>Effectiveness of current drug treatments for hospitalized patients with SARS-CoV-2 infection (COVID-19 patients) in routine clinical practice;Effectiveness of current drug treatments for hospitalized patients with SARS-CoV-2 infection (COVID-19 patients) in routine clinical practice;Effectiveness of current drug treatments for hospitalized patients with SARS-CoV-2 infection (COVID-19 patients) in routine clinical practice</t>
  </si>
  <si>
    <t>https://clinicaltrials.gov/show/NCT04347278</t>
  </si>
  <si>
    <t>Instituto de InvestigaciÃ³n MarquÃ©s de Valdecilla</t>
  </si>
  <si>
    <t>100 Years</t>
  </si>
  <si>
    <t>NCT04347278</t>
  </si>
  <si>
    <t>Seroprevalence of SARS-Cov-2 Antibodies in Children - a Prospective Multicentre Cohort Study</t>
  </si>
  <si>
    <t>Diagnostic Test: Covid-19 Antibody testing (IgG and IgM)</t>
  </si>
  <si>
    <t>Immunoglobulins (G and M) to SARS-Cov2 in plasma</t>
  </si>
  <si>
    <t>https://clinicaltrials.gov/show/NCT04347408</t>
  </si>
  <si>
    <t>Queen's University, Belfast</t>
  </si>
  <si>
    <t>2 Years</t>
  </si>
  <si>
    <t>15 Years</t>
  </si>
  <si>
    <t>NCT04347408</t>
  </si>
  <si>
    <t>Birth Experience During COVID-19 Confinement (Confinement and Fostering Intrapartum Care)</t>
  </si>
  <si>
    <t>Other: Self-administered questionnaires</t>
  </si>
  <si>
    <t>"Labor Agentry Scale questionnaire" score in immediate post-partum (duration of hospital stay)</t>
  </si>
  <si>
    <t>https://clinicaltrials.gov/show/NCT04348929</t>
  </si>
  <si>
    <t xml:space="preserve">Allocation: Non-Randomized. Intervention model: Parallel Assignment. Primary purpose: Screening. Masking: None (Open Label). </t>
  </si>
  <si>
    <t>Central Hospital, Nancy, France</t>
  </si>
  <si>
    <t>NCT04348929</t>
  </si>
  <si>
    <t>Covid-19 in Patients With Chronic Inflammatory Rheumatism, Auto-immune or Auto-inflammatory Rare and Non-rare Diseases : a Retrospective Multicenter Observational Study</t>
  </si>
  <si>
    <t>Proportion of patients presenting a severe form of covid-19 requiring an intensive care unit admission or leading to death</t>
  </si>
  <si>
    <t>https://clinicaltrials.gov/show/NCT04353609</t>
  </si>
  <si>
    <t>NCT04353609</t>
  </si>
  <si>
    <t>COVID-19 Anticoagulation in Children - Thromboprophlaxis (COVAC-TP) Trial</t>
  </si>
  <si>
    <t>Drug: Enoxaparin Prefilled Syringe [Lovenox]</t>
  </si>
  <si>
    <t>Safety of in-hospital thromboprophylaxis</t>
  </si>
  <si>
    <t>https://clinicaltrials.gov/show/NCT04354155</t>
  </si>
  <si>
    <t xml:space="preserve">Intervention model: Single Group Assignment. Primary purpose: Prevention. Masking: None (Open Label). </t>
  </si>
  <si>
    <t>Neil Goldenberg</t>
  </si>
  <si>
    <t>NCT04354155</t>
  </si>
  <si>
    <t>Randomized Trial Evaluating Effect of Outpatient Hydroxychloroquine on Reducing Hospital Admissions in Pregnant Women With SARS-CoV-2 Infection: HyPreC Trial</t>
  </si>
  <si>
    <t>Drug: hydroxychloroquine sulfate 200 MG;Drug: Placebo oral tablet</t>
  </si>
  <si>
    <t>COVID-19-related hospital admissions</t>
  </si>
  <si>
    <t>https://clinicaltrials.gov/show/NCT04354441</t>
  </si>
  <si>
    <t xml:space="preserve">Allocation: Randomized. Intervention model: Parallel Assignment. Primary purpose: Treatment. Masking: Quadruple (Participant, Care Provider, Investigator, Outcomes Assessor). </t>
  </si>
  <si>
    <t>Sir Mortimer B. Davis - Jewish General Hospital</t>
  </si>
  <si>
    <t>NCT04354441</t>
  </si>
  <si>
    <t>Prevalence and Impact of SARS-COV-2 Infection in Pregnant Women, Fetuses and Newborns</t>
  </si>
  <si>
    <t>Diagnostic Test: identify SARS-CoV-2 infection by serology;Biological: collection of biological samples</t>
  </si>
  <si>
    <t>Seroprevalence or Number of women who are positive for SARS-CoV-2 in parturient woman</t>
  </si>
  <si>
    <t>https://clinicaltrials.gov/show/NCT04355234</t>
  </si>
  <si>
    <t>Assistance Publique - HÃ´pitaux de Paris</t>
  </si>
  <si>
    <t>NCT04355234</t>
  </si>
  <si>
    <t>Seroprevalence and Antibody Profiling Against SARS-CoV2 in Children and Their Parents</t>
  </si>
  <si>
    <t>Biological: serology test;Diagnostic Test: NG Biotech;Biological: nasopharyngeal swab;Biological: rectal swab;Biological: saliva sample</t>
  </si>
  <si>
    <t>Seroconversion against SARS-CoV2 in children of the Parisian area</t>
  </si>
  <si>
    <t>https://clinicaltrials.gov/show/NCT04355533</t>
  </si>
  <si>
    <t xml:space="preserve">Allocation: Non-Randomized. Intervention model: Single Group Assignment. Primary purpose: Diagnostic. Masking: None (Open Label). </t>
  </si>
  <si>
    <t>17 Years</t>
  </si>
  <si>
    <t>NCT04355533</t>
  </si>
  <si>
    <t>A Comparison of 3D and 2D Telemedicine: Communication During Covid 19</t>
  </si>
  <si>
    <t>Other: 3D Telemedicine;Other: 2D Telemedicine</t>
  </si>
  <si>
    <t>University Hospitals of North Northway questionnaire;Mental effort rating scale</t>
  </si>
  <si>
    <t>https://clinicaltrials.gov/show/NCT04359225</t>
  </si>
  <si>
    <t xml:space="preserve">Allocation: Randomized. Intervention model: Crossover Assignment. Primary purpose: Other. Masking: Triple (Participant, Investigator, Outcomes Assessor). </t>
  </si>
  <si>
    <t>NHS Greater Glasgow and Clyde</t>
  </si>
  <si>
    <t>95 Years</t>
  </si>
  <si>
    <t>NCT04359225</t>
  </si>
  <si>
    <t>Assessment of Obstetric, Fetal and Neonatal Risks and Vertical SARS-CoV-2 Transmission During COVID-19 Pandemic by Creation and Analysis of a Biological and Tissue Collection of Pregnancy Outcomes</t>
  </si>
  <si>
    <t>Diagnostic Test: COVID 19 diagnostic test by PCR</t>
  </si>
  <si>
    <t>number of positive COVID-19 women</t>
  </si>
  <si>
    <t>https://clinicaltrials.gov/show/NCT04360811</t>
  </si>
  <si>
    <t xml:space="preserve">Allocation: Non-Randomized. Intervention model: Parallel Assignment. Primary purpose: Other. Masking: None (Open Label). </t>
  </si>
  <si>
    <t>University Hospital, Toulouse</t>
  </si>
  <si>
    <t>NCT04360811</t>
  </si>
  <si>
    <t>A Prospective, Randomized, Double-Masked, Placebo-Controlled Trial of High-Titer COVID-19 Convalescent Plasma (HT-CCP) for the Treatment of Hospitalized Patients With COVID-19 of Moderate Severity</t>
  </si>
  <si>
    <t>Biological: High-Titer COVID-19 Convalescent Plasma (HT-CCP);Biological: Standard Plasma (FFP)</t>
  </si>
  <si>
    <t>Modified WHO Ordinal Scale (MOS) score</t>
  </si>
  <si>
    <t>https://clinicaltrials.gov/show/NCT04361253</t>
  </si>
  <si>
    <t>Brigham and Women's Hospital</t>
  </si>
  <si>
    <t>12 Months</t>
  </si>
  <si>
    <t>NCT04361253</t>
  </si>
  <si>
    <t>Clinical and Immunologic Impact of SARS-CoV-2 in Hospitalized Pregnant Women and Neonates in Argentina</t>
  </si>
  <si>
    <t>Vertical transmission;Neonatal protection due to maternal antibodies</t>
  </si>
  <si>
    <t>https://clinicaltrials.gov/show/NCT04362956</t>
  </si>
  <si>
    <t>Argentina</t>
  </si>
  <si>
    <t>Fundacion Infant</t>
  </si>
  <si>
    <t>NCT04362956</t>
  </si>
  <si>
    <t>Efficacy Evaluation of Hydroxychloroquine Azithromycin in the Treatment of COVID-19 in Pregnant Women: an Open-label Randomized Clinical Trial</t>
  </si>
  <si>
    <t>Drug: Hydroxychloroquine and azithromycin treatment;Other: conventional management of patients</t>
  </si>
  <si>
    <t>Percentage of patients with a negative RT-PCR test result to COVID-19</t>
  </si>
  <si>
    <t>https://clinicaltrials.gov/show/NCT04365231</t>
  </si>
  <si>
    <t xml:space="preserve">Allocation: Randomized. Intervention model: Parallel Assignment. Primary purpose: Treatment. Masking: None (Open Label). </t>
  </si>
  <si>
    <t>Psychological Impact of the Lockdown on Patients Giving Birth During the COVID-19 Epidemic</t>
  </si>
  <si>
    <t>Behavioral: psychological assessment</t>
  </si>
  <si>
    <t>Proportion of patients with postpartum depression defined by an EPDS score &gt;12;Proportion of patients with postpartum depression defined by an EPDS score &gt;12</t>
  </si>
  <si>
    <t>https://clinicaltrials.gov/show/NCT04366817</t>
  </si>
  <si>
    <t xml:space="preserve">Allocation: N/A. Intervention model: Single Group Assignment. Primary purpose: Prevention. Masking: None (Open Label). </t>
  </si>
  <si>
    <t>NCT04366817</t>
  </si>
  <si>
    <t>European/Euro-ELSO Survey on Adult and Neonatal/ Pediatric COVID Patients in ECMO</t>
  </si>
  <si>
    <t>Age;Gender;Weight;Height;BMI;Pre-existing pulmonary disease y/n;Main co-morbidities y/n;Date of signs of COVID-19 infection;Date of positive swab;Pre-ECMO length of hospital stay;Pre-ECMO length of ICU stay;Pre-ECMO length of mechanical ventilation days;Use of antibiotics;Use of anti-viral treatment;Use of second line treatment;Indications for ECMO-implant;Type of ECMO-implant;Type of access;Date of ECMO implant;ECMO blood flow rate;ECMO gas flow rate;ECMO configuration change;Date of ECMO configuration change;New ECMO configuration;Indications for ECMO configuration change;Ventilator setting on ECMO;Anticoagulation during ECMO;Frequency of ECMO circuit change;ECMO complications;ECMO Weaning;ICU discharge;Main cause of death;Type of discharge;Alive/deceased</t>
  </si>
  <si>
    <t>https://clinicaltrials.gov/show/NCT04366921</t>
  </si>
  <si>
    <t>Austria;Belgium;Czechia;Denmark;France;Germany;Greece;Hungary;Israel;Italy;Lithuania;Netherlands;Poland;Portugal;Russian Federation;Spain;Sweden;Switzerland;United Kingdom;Austria;Belgium;Czechia;Denmark;France;Germany;Greece;Hungary;Israel;Italy;Lithuania;Netherlands;Poland;Portugal;Russian Federation;Spain;Sweden;Switzerland;United Kingdom</t>
  </si>
  <si>
    <t>Maastricht University Medical Center</t>
  </si>
  <si>
    <t>NCT04366921</t>
  </si>
  <si>
    <t>International Registry of Coronavirus Exposure in Pregnancy (IRCEP)</t>
  </si>
  <si>
    <t>Other: Tested for SARS-CoV-2 (regardless of the result);Other: Clinical diagnosis of COVID-19 by a health care professional</t>
  </si>
  <si>
    <t>Pregnancy outcomes;Birth outcomes;Birth outcomes;Birth outcomes</t>
  </si>
  <si>
    <t>https://clinicaltrials.gov/show/NCT04366986</t>
  </si>
  <si>
    <t>Pregistry</t>
  </si>
  <si>
    <t>Impact of Giving Birth During the Covid 19 Pandemia on Postnatal Women's Depression</t>
  </si>
  <si>
    <t>Other: Assessment of postnatal depression using the the Edinburgh questionnaire between 4 and 6 weeks after delivery</t>
  </si>
  <si>
    <t>Report postnatal depression between 4 of 6 weeks during the covid 19 pandemia</t>
  </si>
  <si>
    <t>https://clinicaltrials.gov/show/NCT04368208</t>
  </si>
  <si>
    <t>Poitiers University Hospital</t>
  </si>
  <si>
    <t>NCT04368208</t>
  </si>
  <si>
    <t>Obstetric and Perinatal Outcomes of Women With COVID-19: A Prospective Cohort Study</t>
  </si>
  <si>
    <t>Behavioral: Examine the impact of COVID-19 during pregnancy;Behavioral: Examine the impact of COVID-19 during pregnancy</t>
  </si>
  <si>
    <t>Compare the complications rates;Compare the complications rates</t>
  </si>
  <si>
    <t>https://clinicaltrials.gov/show/NCT04369859</t>
  </si>
  <si>
    <t>Assistance Publique Hopitaux De Marseille</t>
  </si>
  <si>
    <t>NCT04369859</t>
  </si>
  <si>
    <t>Tocilizumab in Hospitalized Cancer Patients With Coronavirus 2019 (SARS-CoV-2) and Severe Complications of Coronavirus Disease 19 (COVID-19)</t>
  </si>
  <si>
    <t>https://clinicaltrials.gov/show/NCT04370834</t>
  </si>
  <si>
    <t xml:space="preserve">Allocation: N/A. Intervention model: Single Group Assignment. Primary purpose: Other. Masking: None (Open Label). </t>
  </si>
  <si>
    <t>Characteristics and outcomes of acute respiratory infections due to COVID-19 in children.;Clinical risk factors of acute respiratory infection due to COVID-19 in children.</t>
  </si>
  <si>
    <t>https://clinicaltrials.gov/show/NCT04371315</t>
  </si>
  <si>
    <t>24 Years</t>
  </si>
  <si>
    <t>Molecular etiology of host susceptibility to severe COVID-19</t>
  </si>
  <si>
    <t>https://clinicaltrials.gov/show/NCT04371432</t>
  </si>
  <si>
    <t>National Human Genome Research Institute (NHGRI)</t>
  </si>
  <si>
    <t>Prophylactic Benefit of Hydroxychloroquine in COVID-19 Cases With Mild to Moderate Symptoms and in Healthcare Workers With High Exposure Risk (PREVENT)</t>
  </si>
  <si>
    <t>Drug: Hydroxychloroquine Sulfate</t>
  </si>
  <si>
    <t>Time to reach normal body temperature;Development of COVID-19 symptoms during HCQ preventive therapy in staff</t>
  </si>
  <si>
    <t>https://clinicaltrials.gov/show/NCT04371926</t>
  </si>
  <si>
    <t xml:space="preserve">Allocation: Randomized. Intervention model: Parallel Assignment. Primary purpose: Prevention. Masking: Single (Investigator). </t>
  </si>
  <si>
    <t>Texas Cardiac Arrhythmia Research Foundation</t>
  </si>
  <si>
    <t>85 Years</t>
  </si>
  <si>
    <t>NCT04371926</t>
  </si>
  <si>
    <t>Effect of COVID-19 Pandemic on Pediatric Cancer Care</t>
  </si>
  <si>
    <t>pediatric cancer care pattern during COVID 19 pandemic</t>
  </si>
  <si>
    <t>https://clinicaltrials.gov/show/NCT04374838</t>
  </si>
  <si>
    <t>South Egypt Cancer Institute</t>
  </si>
  <si>
    <t>NCT04374838</t>
  </si>
  <si>
    <t>Hospital Registry of Acute Myocarditis: Evolution of the Proportion of Positive SARS-COV-2 Cases During the Covid-19 Pandemic, Case Characteristics and Prognoses</t>
  </si>
  <si>
    <t>Diagnostic Test: Performing routine care (clinical and paraclinical tests);Diagnostic Test: Examinations for the research:</t>
  </si>
  <si>
    <t>Evolution of the proportion of positive SARS-COV-2 cases.</t>
  </si>
  <si>
    <t>https://clinicaltrials.gov/show/NCT04375748</t>
  </si>
  <si>
    <t>NCT04375748</t>
  </si>
  <si>
    <t>Risk Factors for Anxiety and Depression Among Pregnant Women During the COVID-19 Pandemic - a Web-based Cross-sectional Survey</t>
  </si>
  <si>
    <t>Anxiety;Depression</t>
  </si>
  <si>
    <t>https://clinicaltrials.gov/show/NCT04377412</t>
  </si>
  <si>
    <t>United States;Albania;Australia;Czechia;France;Germany;Hong Kong;Israel;Italy;Lebanon;Norway;Poland;Spain;Sweden;Taiwan;Albania;Australia;Czechia;France;Germany;Hong Kong;Israel;Italy;Lebanon;Norway;Poland;Spain;Sweden;Taiwan;United States</t>
  </si>
  <si>
    <t>Zelazna Medical Centre, LLC</t>
  </si>
  <si>
    <t>CONCOR-KIDS: A Randomized, Multicentered, Open-label Phase 2 Clinical Trial of the Safety and Efficacy of Human Coronavirus-immune Convalescent Plasma for the Treatment of COVID-19 Disease in Hospitalized Children</t>
  </si>
  <si>
    <t>Clinical recovery</t>
  </si>
  <si>
    <t>https://clinicaltrials.gov/show/NCT04377568</t>
  </si>
  <si>
    <t>The Hospital for Sick Children</t>
  </si>
  <si>
    <t>Safety and Pharmacokinetics of Human Convalescent Plasma in High Risk Children Exposed or Infected With SARS-CoV-2</t>
  </si>
  <si>
    <t>Safety of treatment with high-titer anti-SARS-CoV-2 plasma as assessed by adverse events</t>
  </si>
  <si>
    <t>https://clinicaltrials.gov/show/NCT04377672</t>
  </si>
  <si>
    <t xml:space="preserve">Allocation: N/A. Intervention model: Single Group Assignment. Primary purpose: Treatment. Masking: None (Open Label). </t>
  </si>
  <si>
    <t>1 Month</t>
  </si>
  <si>
    <t>Incidence of Covid-19 in School Children During the Pandemic Period in Nice</t>
  </si>
  <si>
    <t>evaluation of the prevalence of positive real-time-polymerase chain reaction (rt-PCR) in school children during the pandemic period in Nice</t>
  </si>
  <si>
    <t>https://clinicaltrials.gov/show/NCT04377737</t>
  </si>
  <si>
    <t xml:space="preserve">Allocation: N/A. Intervention model: Single Group Assignment. Primary purpose: Diagnostic. Masking: None (Open Label). </t>
  </si>
  <si>
    <t>Neurologic Manifestations of COVID 19 in Children</t>
  </si>
  <si>
    <t>Other: Observational study only</t>
  </si>
  <si>
    <t>Frequency of neurologic manifestations of COVID 19 among pediatric patients requiring hospital admission for confirmed or presumed COVID 19</t>
  </si>
  <si>
    <t>https://clinicaltrials.gov/show/NCT04379089</t>
  </si>
  <si>
    <t>University of Pittsburgh</t>
  </si>
  <si>
    <t>NCT04379089</t>
  </si>
  <si>
    <t>Patient Living With Type 1 Diabetes' Experience During the COVID-19 Pandemic in Quebec</t>
  </si>
  <si>
    <t>Other: Online survey</t>
  </si>
  <si>
    <t>Self-reported acute diabetes complication</t>
  </si>
  <si>
    <t>https://clinicaltrials.gov/show/NCT04384471</t>
  </si>
  <si>
    <t>McGill University</t>
  </si>
  <si>
    <t>NCT04384471</t>
  </si>
  <si>
    <t>''(COVID-19) and Anxiety and Depressive Symptoms in Pregnant Women"</t>
  </si>
  <si>
    <t>Behavioral: covid-19 positive pregnant women</t>
  </si>
  <si>
    <t>Evaluation of depression and anxiety score changes of covid-19 positive pregnants</t>
  </si>
  <si>
    <t>https://clinicaltrials.gov/show/NCT04384887</t>
  </si>
  <si>
    <t>NCT04384887</t>
  </si>
  <si>
    <t>Post-traumatic Stress Disorder;Anxiety and Depression</t>
  </si>
  <si>
    <t>https://clinicaltrials.gov/show/NCT04385238</t>
  </si>
  <si>
    <t>Demographics and Outcomes of Pregnant COVID 19 Positive Women in a Community Health System</t>
  </si>
  <si>
    <t>https://clinicaltrials.gov/show/NCT04385914</t>
  </si>
  <si>
    <t>Incidence of neonatal COVID-19;Incidence of vertically transmitted COVID-19</t>
  </si>
  <si>
    <t>https://clinicaltrials.gov/show/NCT04386109</t>
  </si>
  <si>
    <t>29 Days</t>
  </si>
  <si>
    <t>Assessing the Safety of Pregnancy In the CoRonavirus pandEmic: a Nationwide Prospective Study</t>
  </si>
  <si>
    <t>Prevalence of SARS-CoV-2 infection throughout pregnancy in women;Incidence of SARS-CoV-2 infection throughout pregnancy in women</t>
  </si>
  <si>
    <t>https://clinicaltrials.gov/show/NCT04388605</t>
  </si>
  <si>
    <t>Evaluation of Pregnant Women Diagnosed With COVID-19 Using Carol Postpartum Sexual Function and Dyspareunia Scale</t>
  </si>
  <si>
    <t>Evaluation of pregnant women diagnosed with COVID-19 using Carol Postpartum Sexual Function and Dyspareunia Scale</t>
  </si>
  <si>
    <t>https://clinicaltrials.gov/show/NCT04389489</t>
  </si>
  <si>
    <t>NCT04389489</t>
  </si>
  <si>
    <t>Evaluation of Pregnant Women Diagnosed With COVID-19 With "Post-operative Recovery Index" and "Prenatal Care Satisfaction and Patient Expectations Scale"</t>
  </si>
  <si>
    <t>Evaluation of pregnant women diagnosed with COVID-19 with "Post-operative Recovery Index" and "Prenatal Care Satisfaction and Patient Expectations Scale"</t>
  </si>
  <si>
    <t>https://clinicaltrials.gov/show/NCT04389515</t>
  </si>
  <si>
    <t>NCT04389515</t>
  </si>
  <si>
    <t>Assessment of D-dimer Levels in Pregnant Women Diagnosed With COVID-19</t>
  </si>
  <si>
    <t>Other: Blood D-dimer assay</t>
  </si>
  <si>
    <t>Compare D-dimer values of COVID-19 patients and healthy pregnant women</t>
  </si>
  <si>
    <t>https://clinicaltrials.gov/show/NCT04389554</t>
  </si>
  <si>
    <t>NCT04389554</t>
  </si>
  <si>
    <t xml:space="preserve">COVID-19 during pregnancy: a prospective observational cohort                                                                                                                                                                                                                                                                                                                                                                                                                                                                                                                                                                                                                                                                                                                                                                                                                                                                                                                                                                                                                                                                                                                                                                                                                                                                                                                                                                                                                                                                                                                                                                                                                                                                                                                                                                                                                                                                                                                                                                                                                   </t>
  </si>
  <si>
    <t>None</t>
  </si>
  <si>
    <t>https://trialregister.nl/trial/8485</t>
  </si>
  <si>
    <t>Netherlands Trial Register</t>
  </si>
  <si>
    <t>The Netherlands</t>
  </si>
  <si>
    <t>MÃ¡xima MC</t>
  </si>
  <si>
    <t>NL8485</t>
  </si>
  <si>
    <t xml:space="preserve">Randomized, pragmatic, open study evaluating Hydroxychloroquine for prevention of Hospitalization and Respiratory Complications in outpatients with confirmed or presumptive diagnosis of Infection by (COVID-19)                                                                                                                                                                                                                                                                                                                                                                                                                                                                                                                                                                                                                                                                                                                                                                                                                                                                                                                                                                                                                                                                                                                                                                                                                                                                                                                                                                                                                                                                                                                                                                                                                                                                                                                                                                                                                                                               </t>
  </si>
  <si>
    <t>Clinically assess efficacy for the presence of uncontrolled asthma after 5 or more days of medication initiation through telephone contact by trained staff;Assess need for hospitalization due to a COVID-19 compatible cause within 30 days after hospitalization through telephone contact by a trained professional, as it is believed that 90% of hospital admissions due to SARS-Cov2 occur within the first 15 sick days. The outcome period of 30 days was chosen to capture the 10% of the remaining hospitalizations, which are outliers, which will happen between 15 and 30 days of illness.</t>
  </si>
  <si>
    <t>http://www.ensaiosclinicos.gov.br/rg/RBR-3cbs3w/</t>
  </si>
  <si>
    <t>REBEC</t>
  </si>
  <si>
    <t>Brazil</t>
  </si>
  <si>
    <t>Intervention</t>
  </si>
  <si>
    <t>Treatment clinical trial, Phase III, prospective randomized-controlled, open, multicentre, national, parallel with two arms</t>
  </si>
  <si>
    <t>EMS FarmacÃªutica  - HortolÃ¢ndia, SP, Brazil</t>
  </si>
  <si>
    <t>RBR-3cbs3w</t>
  </si>
  <si>
    <t xml:space="preserve">Evaluation of the use of Hydroxychlorochine in patients with discrete form of Covid-19: randomized clinical trial                                                                                                                                                                                                                                                                                                                                                                                                                                                                                                                                                                                                                                                                                                                                                                                                                                                                                                                                                                                                                                                                                                                                                                                                                                                                                                                                                                                                                                                                                                                                                                                                                                                                                                                                                                                                                                                                                                                                                               </t>
  </si>
  <si>
    <t>Negative viral load; RT-PCR was taken from a negative oropharynx swab; the RT-PCR value must be literally zero (0) for the patient to be considered cured</t>
  </si>
  <si>
    <t>http://www.ensaiosclinicos.gov.br/rg/RBR-3k4wxb/</t>
  </si>
  <si>
    <t>Randomized, open, controlled, three arms treatment clinical trial</t>
  </si>
  <si>
    <t>Hospital Santo AntÃ´nio - Sinop, MT, Brazil</t>
  </si>
  <si>
    <t>18Y</t>
  </si>
  <si>
    <t>RBR-3k4wxb</t>
  </si>
  <si>
    <t xml:space="preserve">The role of early acute renal support in the prognosis of patients diagnosed of COVID 19: a randomized clinical trial                                                                                                                                                                                                                                                                                                                                                                                                                                                                                                                                                                                                                                                                                                                                                                                                                                                                                                                                                                                                                                                                                                                                                                                                                                                                                                                                                                                                                                                                                                                                                                                                                                                                                                                                                                                                                                                                                                                                                           </t>
  </si>
  <si>
    <t>When renal acute support is indicated, patients will be submitted to a block randomization process through the Randomization.com website and allocated into 2 groups: Early Indication Group: indication of RAS regardless of acute kidney injury (AKI) stage; Standard indication Group: RAS indication when the presence of demand and renal capacity imbalance is identified. Within each group a second randomization will be performed: Prolonged Intermittent Hemodialysis: characterized by blood and dialysate flows of 200 mL / min and 300 mL / min, respectively, and duration of 6 hours; Continuous venovenous hemodialysis (HDC): defined as a 24-hour continuous treatment that uses blood and dialysate flows between 100-150 mL / min and 1000-1500 mL / hour, respectively. Regional anticoagulation will be performed with 4% trisodium citrate and M100 hemofilter will be used.;Procedure/surgery;Dialysis</t>
  </si>
  <si>
    <t>http://www.ensaiosclinicos.gov.br/rg/RBR-3rdhgm/</t>
  </si>
  <si>
    <t>Trial, randomized-controlled, single-masked, parallel, two arm trial</t>
  </si>
  <si>
    <t>Departamento de ClÃ­nica MÃ©dica da Faculdade de Medicina de Botucatu - Botucatu, SP, Brazil</t>
  </si>
  <si>
    <t>RBR-3rdhgm</t>
  </si>
  <si>
    <t xml:space="preserve">Evaluation of patients treated by telemedicine in the Covid-19 pandemic in Brazil_x000D_
in a medical clinic in the supplementary health sector in SÃ£o Paulo, Brazil - : MAZZEI MEDICAL CENTER                                                                                                                                                                                                                                                                                                                                                                                                                                                                                                                                                                                                                                                                                                                                                                                                                                                                                                                                                                                                                                                                                                                                                                                                                                                                                                                                                                                                                                                                                                                                                                                                                                                                                                                                                                                                                                                                                        </t>
  </si>
  <si>
    <t>Better results with reduced morbidity and mortality with treatment proposed by telemedicine, score of clinical improvement of patients who followed the drug protocol.</t>
  </si>
  <si>
    <t>http://www.ensaiosclinicos.gov.br/rg/RBR-658khm/</t>
  </si>
  <si>
    <t>Non-randomized controlled parallel open-label clinical trial with 4 arms.</t>
  </si>
  <si>
    <t>Centro Medico Mazzei - Sao Paulo, SP, Brazil</t>
  </si>
  <si>
    <t>RBR-658khm</t>
  </si>
  <si>
    <t xml:space="preserve">Clinical Trial using N-acetylcysteine for treatment of 2019-nCoV Pneumonia                                                                                                                                                                                                                                                                                                                                                                                                                                                                                                                                                                                                                                                                                                                                                                                                                                                                                                                                                                                                                                                                                                                                                                                                                                                                                                                                                                                                                                                                                                                                                                                                                                                                                                                                                                                                                                                                                                                                                                                                      </t>
  </si>
  <si>
    <t>A total of 140 (one hundred and forty) patients diagnosed with severe acute respiratory syndrome will be invited to participate in the study, and, after signing the informed consent form, they will be randomized into two groups, which will be treated according to the protocol : Control Group (70 patients): will receive intravenous infusion in peripheral venous access of Placebo (Glucose 5% 100mL) in 20h (single dose). Intervention Group (70 patients): will receive intravenous infusion in peripheral venous access of N acetylcysteine in a total dose of 300 mg / kg, with the first dose being 200 mg / kg in 4 hours and the second dose 100 mg / kg in 16 hours ( Single dose). Serum tests (30mL of blood from peripheral venous access) and arterial blood gases will be collected from all patients. Patients will be monitored daily by reviewing medical records and clinical data will be recorded on a RedCap form.;Drug;Clinical Trial;Medical Examination</t>
  </si>
  <si>
    <t>Reduction in in-hospital mortality in 5%, verified by medical record analysis, in patients receiving N-acetylcysteine compared to the group receiving Placebo</t>
  </si>
  <si>
    <t>http://www.ensaiosclinicos.gov.br/rg/RBR-8969zg/</t>
  </si>
  <si>
    <t>Clinical trial, single-center, randomized, placebo-controlled, double-blind.</t>
  </si>
  <si>
    <t>Universidade de SÃ£o Paulo - SÃ£o Paulo, SP, Brazil</t>
  </si>
  <si>
    <t>RBR-8969zg</t>
  </si>
  <si>
    <t xml:space="preserve">Open and controlled trial of hydroxychloroquine and azytromicyn use to prevent complications in patients infected by new coronavirus (COVID-19): a randomized controlled trial - Brazil COVID Coalition I Trial                                                                                                                                                                                                                                                                                                                                                                                                                                                                                                                                                                                                                                                                                                                                                                                                                                                                                                                                                                                                                                                                                                                                                                                                                                                                                                                                                                                                                                                                                                                                                                                                                                                                                                                                                                                                                                                                 </t>
  </si>
  <si>
    <t>http://www.ensaiosclinicos.gov.br/rg/RBR-9d8z6m/</t>
  </si>
  <si>
    <t>Hospital do CoraÃ§Ã£o - SÃ£o Paulo, SP, Brazil</t>
  </si>
  <si>
    <t>RBR-9d8z6m</t>
  </si>
  <si>
    <t>REGISTRATION DATE</t>
  </si>
  <si>
    <t>Date of trial registration</t>
  </si>
  <si>
    <t>SOURCE REGISTER</t>
  </si>
  <si>
    <t>Original trial registry</t>
  </si>
  <si>
    <t>MINIMUM AGE</t>
  </si>
  <si>
    <t>MAXIMUM AGE</t>
  </si>
  <si>
    <t>Trial identifier; registry-specific</t>
  </si>
  <si>
    <t>ENROLMENT DATE</t>
  </si>
  <si>
    <t>TARGET SIZE</t>
  </si>
  <si>
    <t>Tree Map Design</t>
  </si>
  <si>
    <t>Count of Article Type</t>
  </si>
  <si>
    <t>WHO ICTRP</t>
  </si>
  <si>
    <t>English</t>
  </si>
  <si>
    <t>Iran</t>
  </si>
  <si>
    <t>Tree Map of Percent of Articles by Article Type (Hover Over Chart for Detail)</t>
  </si>
  <si>
    <t>Netherlands</t>
  </si>
  <si>
    <t>Mexico</t>
  </si>
  <si>
    <t>SPECIAL INTEREST AREA</t>
  </si>
  <si>
    <t xml:space="preserve">Has the threat of SARS COVID-19 increased influenza vaccination rates in pregnant women?                                                                                                                                                                                                                                                                                                                                                                                                                                                                                                                                                                                                                                                                                                                                                                                                                                                                                                                                                                                                                                                                                                                                                                                                                                                                                                                                                                                                                                                                                                                                                                                                                                                                                                                                                                                                                                                                                                                                                                                        </t>
  </si>
  <si>
    <t>Effect of covid pandemic on rates of infleunza vaccination in pregnant women. Outcome group are pregnant women delivering after the announcement by WHO of the global pandemic. Part A is an audit of vaccination rates. Part B is a survey study, participants answer a 5minute questionnaire addressing factors why they did or did not receive vaccination. Single observation at delivery.</t>
  </si>
  <si>
    <t>Inclusion criteria: Pregnant women who deliver a baby at greater than 20 weeks gestation</t>
  </si>
  <si>
    <t>https://anzctr.org.au/ACTRN12620000593932.aspx</t>
  </si>
  <si>
    <t>Purpose: Natural history;Duration: Cross-sectional;Selection: Convenience sample;Timing: Both;</t>
  </si>
  <si>
    <t>Professor Julie Quinlivan</t>
  </si>
  <si>
    <t>ACTRN12620000593932</t>
  </si>
  <si>
    <t>Maternal-Foetal Transmission of COVID-19</t>
  </si>
  <si>
    <t>COVID-19 by positive PCR in cord blood and / or positive serologies</t>
  </si>
  <si>
    <t>https://clinicaltrials.gov/show/NCT04395924</t>
  </si>
  <si>
    <t>Centre Hospitalier RÃ©gional d'OrlÃ©ans</t>
  </si>
  <si>
    <t>48 Years</t>
  </si>
  <si>
    <t>NCT04395924</t>
  </si>
  <si>
    <t>Characteristics of COVID-19 Infection Among PREGnant Women</t>
  </si>
  <si>
    <t>Other: COVID-19 positive via testing</t>
  </si>
  <si>
    <t>Asymptomatic COVID-19 positive pregnant women</t>
  </si>
  <si>
    <t>https://clinicaltrials.gov/show/NCT04398264</t>
  </si>
  <si>
    <t>Inova Health System</t>
  </si>
  <si>
    <t>NCT04398264</t>
  </si>
  <si>
    <t>Study of Viral Load and Maternal-fetal Serology in the Interpretation of the Vertical Transmission of SARS Cov-2 During Pregnancy</t>
  </si>
  <si>
    <t>Diagnostic Test: biological samples day of delivery</t>
  </si>
  <si>
    <t>Vrological profile of newborns.;Immunological profile of newborns.</t>
  </si>
  <si>
    <t>https://clinicaltrials.gov/show/NCT04402918</t>
  </si>
  <si>
    <t>Centre Hospitalier Universitaire de Besancon</t>
  </si>
  <si>
    <t>NCT04402918</t>
  </si>
  <si>
    <t>Pregnat women</t>
  </si>
  <si>
    <t>Inclusion criteria: Pregnant women who tested positive on SARS-CoV-2, regardless of the presence or absence of any clinical symptoms</t>
  </si>
  <si>
    <t>Exclusion criteria: Women &lt;18 years old</t>
  </si>
  <si>
    <t>Phase II ,III Randomized Double Blind Parallel Arms Clinical Trial of Potential Role of Gum Arabic ( Acacia Senegal) as Immunomodulatory Agent Among COVID 19 Patients in Sudan</t>
  </si>
  <si>
    <t>Dietary Supplement: Acacia Senegal;Dietary Supplement: Pectin</t>
  </si>
  <si>
    <t>Mean change from baseline score of Immune Response to end of the trial ( Time Frame: up to 4 weeks );Mortality rate</t>
  </si>
  <si>
    <t>https://clinicaltrials.gov/show/NCT04381871</t>
  </si>
  <si>
    <t>Sudan</t>
  </si>
  <si>
    <t>Al-Neelain University</t>
  </si>
  <si>
    <t>5 Years</t>
  </si>
  <si>
    <t>NCT04381871</t>
  </si>
  <si>
    <t>Phase 2/Phase 3</t>
  </si>
  <si>
    <t>The Role of Honey and Nigella Sativa in the Management of COVID-19; A Randomized Controlled, Open-label, Add-on Trial in Lahore, Pakistan</t>
  </si>
  <si>
    <t>Drug: Honey;Drug: Nigella Sativa / Black Cumin;Drug: Placebos</t>
  </si>
  <si>
    <t>Days required to get a positive COVID-19 PCR to negative;HRCT/ X-ray findings of disease progression;Severity of symptoms progression;Duration of Hospital Saty;30 day mortality</t>
  </si>
  <si>
    <t>https://clinicaltrials.gov/show/NCT04347382</t>
  </si>
  <si>
    <t>Pakistan</t>
  </si>
  <si>
    <t>Sohaib Ashraf</t>
  </si>
  <si>
    <t>NCT04347382</t>
  </si>
  <si>
    <t xml:space="preserve">Status of management of surgery in Beijing during COVID-19                                                                                                                                                                                                                                                                                                                                                                                                                                                                                                                                                                                                                                                                                                                                                                                                                                                                                                                                                                                                                                                                                                                                                                                                                                                                                                                                                                                                                                                                                                                                                                                                                                                                                                                                                                                                                                                                                                                                                                                                                      </t>
  </si>
  <si>
    <t>Inclusion criteria: All surgical emergency patients and gastrointestinal cancer patients in participating centers from 2020.1.1~2020.3.31.</t>
  </si>
  <si>
    <t>Exclusion criteria: None</t>
  </si>
  <si>
    <t>Surgery-related parameters;</t>
  </si>
  <si>
    <t>http://www.chictr.org.cn/showproj.aspx?proj=54015</t>
  </si>
  <si>
    <t>Beijing Friendship Hospital, Capital Medical University</t>
  </si>
  <si>
    <t>ChiCTR2000033198</t>
  </si>
  <si>
    <t>Case series:500;</t>
  </si>
  <si>
    <t xml:space="preserve">Associations between suboptimal health status  and Traditional Chinese Medicine constitution: an epidemiological study                                                                                                                                                                                                                                                                                                                                                                                                                                                                                                                                                                                                                                                                                                                                                                                                                                                                                                                                                                                                                                                                                                                                                                                                                                                                                                                                                                                                                                                                                                                                                                                                                                                                                                                                                                                                                                                                                                                                                          </t>
  </si>
  <si>
    <t>Health:None;Suboptimal health status:None;Recovered COVID-19 patients group:None;</t>
  </si>
  <si>
    <t>the score of Sub-Health Measurement Scale V1.0 (SHMS V1.0);the scores of the Constitution in Chinese Medicine Questionnaire (CCMQ);</t>
  </si>
  <si>
    <t>http://www.chictr.org.cn/showproj.aspx?proj=54000</t>
  </si>
  <si>
    <t>Southern Medical University</t>
  </si>
  <si>
    <t>ChiCTR2000033108</t>
  </si>
  <si>
    <t>Health:200;Suboptimal health status:200;Recovered COVID-19 patients group:200;</t>
  </si>
  <si>
    <t xml:space="preserve">Clinical study for rapid detection of novel coronavirus pneumonia (COVID-19) nucleic acid                                                                                                                                                                                                                                                                                                                                                                                                                                                                                                                                                                                                                                                                                                                                                                                                                                                                                                                                                                                                                                                                                                                                                                                                                                                                                                                                                                                                                                                                                                                                                                                                                                                                                                                                                                                                                                                                                                                                                                                       </t>
  </si>
  <si>
    <t>COVID-19 nucleic acid;SEN, SPE, ACC, AUC of ROC;</t>
  </si>
  <si>
    <t>http://www.chictr.org.cn/showproj.aspx?proj=53845</t>
  </si>
  <si>
    <t>The Third People's Hospital of Hubei Province</t>
  </si>
  <si>
    <t>ChiCTR2000033104</t>
  </si>
  <si>
    <t>Target condition:670;Difficult condition:2</t>
  </si>
  <si>
    <t xml:space="preserve">The investigation of psychosocial stress status in juveniles during the pandemic of the novel coronavirus pneumonia (COVID-19)                                                                                                                                                                                                                                                                                                                                                                                                                                                                                                                                                                                                                                                                                                                                                                                                                                                                                                                                                                                                                                                                                                                                                                                                                                                                                                                                                                                                                                                                                                                                                                                                                                                                                                                                                                                                                                                                                                                                                  </t>
  </si>
  <si>
    <t>Inclusion criteria: the health juveniles</t>
  </si>
  <si>
    <t>Exclusion criteria: Consent of individuals and their guardians</t>
  </si>
  <si>
    <t>Post traumatic stress disorder self rating scale;Self rating Anxiety Scale (SAS);PHQ-9 depression screening scale;Sleep self rating scale;</t>
  </si>
  <si>
    <t>http://www.chictr.org.cn/showproj.aspx?proj=53894</t>
  </si>
  <si>
    <t>Wuhan Mental Health Center</t>
  </si>
  <si>
    <t>ChiCTR2000033054</t>
  </si>
  <si>
    <t>Case series:800;</t>
  </si>
  <si>
    <t>Observational Trial Evaluating the Serologic Status of Household Contacts of Patients Diagnosed With COVID-19</t>
  </si>
  <si>
    <t>Identify antibodies</t>
  </si>
  <si>
    <t>https://clinicaltrials.gov/show/NCT04393142</t>
  </si>
  <si>
    <t>Hospital Universitario Dr. Jose E. Gonzalez</t>
  </si>
  <si>
    <t>NCT04393142</t>
  </si>
  <si>
    <t>A Randomized Trial of the Effect of Lactobacillus on the Microbiome of Household Contacts Exposed to COVID-19</t>
  </si>
  <si>
    <t>Dietary Supplement: Lactobaciltus rhamnosus GG;Dietary Supplement: Lactobaciltus rhamnosus GG Placebo</t>
  </si>
  <si>
    <t>Change in Shannon Diversity</t>
  </si>
  <si>
    <t>https://clinicaltrials.gov/show/NCT04399252</t>
  </si>
  <si>
    <t xml:space="preserve">Allocation: Randomized. Intervention model: Parallel Assignment. Primary purpose: Basic Science. Masking: Triple (Participant, Care Provider, Investigator). </t>
  </si>
  <si>
    <t>Duke University</t>
  </si>
  <si>
    <t>NCT04399252</t>
  </si>
  <si>
    <t>A Phase 2/3 Study to Determine the Efficacy, Safety and Immunogenicity of the Candidate Coronavirus Disease (COVID-19) Vaccine ChAdOx1 nCoV-19</t>
  </si>
  <si>
    <t>Biological: ChAdOx1 nCoV-19;Biological: MenACWY vaccine;Biological: ChAdOx1 nCoV-19 + boost;Biological: MenACWY vaccine + boost;Biological: ChAdox1 n-CoV vaccine low dose</t>
  </si>
  <si>
    <t>Assess the efficacy of the candidate ChAdOx1 nCoV-19 against COVID-19 in adults aged 18 years and older.;Assess the safety of the candidate vaccine ChAdOx1 nCoV-19 in adults and children</t>
  </si>
  <si>
    <t>https://clinicaltrials.gov/show/NCT04400838</t>
  </si>
  <si>
    <t xml:space="preserve">Allocation: Randomized. Intervention model: Sequential Assignment. Primary purpose: Prevention. Masking: Single (Participant). </t>
  </si>
  <si>
    <t>NCT04400838</t>
  </si>
  <si>
    <t>Pulmozyme to Improve COVID-19 ARDS Outcomes</t>
  </si>
  <si>
    <t>Drug: Pulmozyme;Drug: Placebo</t>
  </si>
  <si>
    <t>Ventilator-free days at 28 days</t>
  </si>
  <si>
    <t>https://clinicaltrials.gov/show/NCT04402944</t>
  </si>
  <si>
    <t>Boston Childrenâ€™s Hospital</t>
  </si>
  <si>
    <t>NCT04402944</t>
  </si>
  <si>
    <t>Performance Evaluation of RealDetectâ„¢ COVID-19 RT-PCR Kit for the Detection of SARS-CoV-2 Virus</t>
  </si>
  <si>
    <t>Device: performance evaluation study of RealDetect RT-PCR Kit for COVID-19 detection</t>
  </si>
  <si>
    <t>Performance evaluation of RealDetectâ„¢ COVID-19 RT-PCR kit</t>
  </si>
  <si>
    <t>https://clinicaltrials.gov/show/NCT04403672</t>
  </si>
  <si>
    <t>Bangladesh</t>
  </si>
  <si>
    <t>Bangladesh Medical Research Council (BMRC)</t>
  </si>
  <si>
    <t>65 Years</t>
  </si>
  <si>
    <t>NCT04403672</t>
  </si>
  <si>
    <t>Serum Testing of Representative Youngsters: Sero- Epidemiological Survey of England in 2019/2020</t>
  </si>
  <si>
    <t>Procedure: Venepuncture;Procedure: Oral fluid swab</t>
  </si>
  <si>
    <t>Feasibility of developing an England based sero-epidemiological programme in 0-24 year olds;Feasibility of developing an England based sero epidemiological survey in 0-24 year olds;Feasibility of developing an England based sero epidemiological survey in 0-24 year olds;Feasibility of developing an England based sero epidemiological survey in 0-24 year olds</t>
  </si>
  <si>
    <t>https://clinicaltrials.gov/show/NCT04061382</t>
  </si>
  <si>
    <t>NCT04061382</t>
  </si>
  <si>
    <t>Pediatric Acute and Critical Care COVID-19 Registry of Asia</t>
  </si>
  <si>
    <t>Overall severity of illness</t>
  </si>
  <si>
    <t>https://clinicaltrials.gov/show/NCT04395781</t>
  </si>
  <si>
    <t>KK Women's and Children's Hospital</t>
  </si>
  <si>
    <t>21 Years</t>
  </si>
  <si>
    <t>NCT04395781</t>
  </si>
  <si>
    <t>Emerging Health Challenges for Children With Motor Disabilities and Their Parents Facing the COVID-19 Pandemic: Messages From Families Answering the ECHO French National Survey</t>
  </si>
  <si>
    <t>Experience during lockdown;Health risk during lockdown;Impact on medical and rehabilitation follow up;Impact on daily living</t>
  </si>
  <si>
    <t>https://clinicaltrials.gov/show/NCT04395833</t>
  </si>
  <si>
    <t>University Hospital, Brest</t>
  </si>
  <si>
    <t>NCT04395833</t>
  </si>
  <si>
    <t>Clinical and Epidemiological Characteristics of COVID-19 Infection on Babies of Prenatal COVID-19 Positive Women in Turkey</t>
  </si>
  <si>
    <t>Vertical Transmission</t>
  </si>
  <si>
    <t>https://clinicaltrials.gov/show/NCT04401540</t>
  </si>
  <si>
    <t>Recep Tayyip Erdogan University Training and Research Hospital</t>
  </si>
  <si>
    <t>NCT04401540</t>
  </si>
  <si>
    <t>Extraordinary Measures for Egyptian Children With Hemato-Oncological Disorders During COVID-19 Pandemic</t>
  </si>
  <si>
    <t>Incidence of COVID-19 among children with cancer</t>
  </si>
  <si>
    <t>https://clinicaltrials.gov/show/NCT04404244</t>
  </si>
  <si>
    <t>Fatma Soliman Elsayed Ebeid</t>
  </si>
  <si>
    <t>NCT04404244</t>
  </si>
  <si>
    <t xml:space="preserve">Outbreak of Respiratory Tract Infection Score (ORTIS): Objective Screening for Children to Rule Out COVID-19 and Prevent Nosocomial Spread - ORTIS                                                                                                                                                                                                                                                                                                                                                                                                                                                                                                                                                                                                                                                                                                                                                                                                                                                                                                                                                                                                                                                                                                                                                                                                                                                                                                                                                                                                                                                                                                                                                                                                                                                                                                                                                                                                                                                                                                                              </t>
  </si>
  <si>
    <t>Inclusion criteria: pediatric population presenting to OPD with complaints of headache, vomiting, loose stools, cold, cough, coryza, fever, pain abdomen, unrinary symptoms, refusal to feed and seizures.</t>
  </si>
  <si>
    <t>Exclusion criteria: Following cases will be excluded from the study - chronic cases presenting for follow up, acutely ill presenting in the emergency, COVID-19 positive cases and immunocompromised patients.</t>
  </si>
  <si>
    <t>100% sensitivity in ruling out COVID-19 cases through ORTIS system.Timepoint: 100% sensitivity in ruling out COVID-19 cases through ORTIS system.</t>
  </si>
  <si>
    <t>http://www.ctri.nic.in/Clinicaltrials/pmaindet2.php?trialid=42961</t>
  </si>
  <si>
    <t>CTRI</t>
  </si>
  <si>
    <t>Single Arm Trial
  Method of generating randomization sequence:Not Applicable  Method of allocation concealment:Not Applicable  Blinding and masking:Not Applicable</t>
  </si>
  <si>
    <t>DACH Jaipur</t>
  </si>
  <si>
    <t>CTRI/2020/04/024636</t>
  </si>
  <si>
    <t xml:space="preserve">USAGE OF HYDROXYCHLOROQUINE AND AZITHROMYCIN IN INDICATED CONFIRMED COVID-19 POSITIVE CASES FOR ITS EFFICACY IN EARLY NEGATIVE CONVERSION- PILOT OBSERVATIONAL STUDY AIIMS RAIPUR.                                                                                                                                                                                                                                                                                                                                                                                                                                                                                                                                                                                                                                                                                                                                                                                                                                                                                                                                                                                                                                                                                                                                                                                                                                                                                                                                                                                                                                                                                                                                                                                                                                                                                                                                                                                                                                                                                              </t>
  </si>
  <si>
    <t>virological clearanceTimepoint: day-6 post-inclusion</t>
  </si>
  <si>
    <t>http://www.ctri.nic.in/Clinicaltrials/pmaindet2.php?trialid=43432</t>
  </si>
  <si>
    <t>ALL INDIA INSTITUTE OF MEDICAL SCIENCES</t>
  </si>
  <si>
    <t>CTRI/2020/05/024982</t>
  </si>
  <si>
    <t xml:space="preserve">The PRIEST study: Pandemic Respiratory Infection Emergency System Triage                                                                                                                                                                                                                                                                                                                                                                                                                                                                                                                                                                                                                                                                                                                                                                                                                                                                                                                                                                                                                                                                                                                                                                                                                                                                                                                                                                                                                                                                                                                                                                                                                                                                                                                                                                                                                                                                                                                                                                                                        </t>
  </si>
  <si>
    <t>Exclusion criteria: Participants will only be excluded from the study if they request to be</t>
  </si>
  <si>
    <t>Patients who die or require respiratory, cardiovascular or renal support will be defined as having an adverse outcome. If patients survive to 30 days without requiring respiratory, cardiovascular or renal support they will be defined as having no adverse outcome. If a severe pandemic leads to hospital resources being overwhelmed the researchers will categorise patients as having an adverse outcome if they were deemed to have needed respiratory, cardiovascular or renal support but were denied this due to lack of resources; Timepoint(s): 30 days</t>
  </si>
  <si>
    <t>http://isrctn.com/ISRCTN28342533</t>
  </si>
  <si>
    <t>Both; Design type: Other, Cohort study (Other)</t>
  </si>
  <si>
    <t>Sheffield Teaching Hospitals NHS Foundation Trust</t>
  </si>
  <si>
    <t>ISRCTN28342533</t>
  </si>
  <si>
    <t>Extracorporeal Membrane Oxygenation (ECMO) as a Therapeutic Option in Severe Form of COVID-19: a Nationwide Cohort Study</t>
  </si>
  <si>
    <t>Hospital mortality</t>
  </si>
  <si>
    <t>https://clinicaltrials.gov/show/NCT04397588</t>
  </si>
  <si>
    <t>Rennes University Hospital</t>
  </si>
  <si>
    <t>NCT04397588</t>
  </si>
  <si>
    <t xml:space="preserve"> TYPE</t>
  </si>
  <si>
    <t>Unlike the articles, the Clinical Trials sheet will be maintained week to week, with a weekly update to status as relevant and the addition of newly announced trials. Most fields are as exported from the WHO Clinical Trials Database, and not corrected or modified.</t>
  </si>
  <si>
    <t>Coronavirus-related articles as identified through the CDC database, with title and abstract searches for pregn*, gravid*, natal*, neonat*, infan*, newborn, pediatr*, obstetr*, and child*</t>
  </si>
  <si>
    <t>Pre-print source</t>
  </si>
  <si>
    <t xml:space="preserve">Covid-19 related Obstetric Anaesthesia Longitudinal Assessment-Registry - COALA-Registry                                                                                                                                                                                                                                                                                                                                                                                                                                                                                                                                                                                                                                                                                                                                                                                                                                                                                                                                                                                                                                                                                                                                                                                                                                                                                                                                                                                                                                                                                                                                                                                                                                                                                                                                                                                                                                                                                                                                                                                        </t>
  </si>
  <si>
    <t>Intervention 1: Collection of data SARS-CoV-2 positive pregnant women for childbirth, anesthesiological procedures for childbirth and outcome of the newborn</t>
  </si>
  <si>
    <t>Inclusion criteria: SARS-CoV-2 positive pregnancy planed for labor</t>
  </si>
  <si>
    <t>Exclusion criteria: SARS-CoV-2 positive pregnancy not planed for labor, SARS-CoV-2 negative pregnancy</t>
  </si>
  <si>
    <t>Outcome of mother and child after SARS-CoV-2 infection during pregnancy and childbirth</t>
  </si>
  <si>
    <t>http://www.drks.de/DRKS00021772</t>
  </si>
  <si>
    <t>Allocation: Single arm study;. Masking: Open (masking not used). Control: Uncontrolled/Single arm. Assignment: Single (group). Study design purpose: Other;</t>
  </si>
  <si>
    <t>UniversitÃ¤tsklinikum WÃ¼rzburg</t>
  </si>
  <si>
    <t>DRKS00021772</t>
  </si>
  <si>
    <t xml:space="preserve">The Effect of Internet-based Cognitive Behavior Intervention on Perinatal Depression and Anxiety during the novel coronavirus pneumonia (COVID-19) pandemic: a multi-center randomized controlled trial                                                                                                                                                                                                                                                                                                                                                                                                                                                                                                                                                                                                                                                                                                                                                                                                                                                                                                                                                                                                                                                                                                                                                                                                                                                                                                                                                                                                                                                                                                                                                                                                                                                                                                                                                                                                                                                                         </t>
  </si>
  <si>
    <t>Experimental group:Internet-based Cognitive Behavior Therapy;control group:routine treatment;</t>
  </si>
  <si>
    <t>Perinatal depression;</t>
  </si>
  <si>
    <t>http://www.chictr.org.cn/showproj.aspx?proj=54482</t>
  </si>
  <si>
    <t>ChiCTR2000033433</t>
  </si>
  <si>
    <t>Experimental group:150;control group:150;</t>
  </si>
  <si>
    <t>COVID-19 PCR Test Results in Asymptomatic Pregnants Admitted for Birth and Other Interventions in Our Clinic</t>
  </si>
  <si>
    <t>Diagnostic Test: Reverse transcription polymerase chain reaction</t>
  </si>
  <si>
    <t>Rate of positive COVID-19 cases in asymptomatic pregnant women</t>
  </si>
  <si>
    <t>https://clinicaltrials.gov/show/NCT04410939</t>
  </si>
  <si>
    <t>Istanbul Medipol University Hospital</t>
  </si>
  <si>
    <t>NCT04410939</t>
  </si>
  <si>
    <t>Hydroxychloroquine Efficacy and Safety in Preventing SARS-CoV-2 Infection and COVID-19 Disease Severity During Pregnancy</t>
  </si>
  <si>
    <t>Drug: Hydroxychloroquine;Drug: Placebo</t>
  </si>
  <si>
    <t>Number of PCR confirmed cases among pregnant women</t>
  </si>
  <si>
    <t>https://clinicaltrials.gov/show/NCT04410562</t>
  </si>
  <si>
    <t>Barcelona Institute for Global Health</t>
  </si>
  <si>
    <t>NCT04410562</t>
  </si>
  <si>
    <t xml:space="preserve">Rqesearch on the Application of Traditional Chinese Medicine Traditional Techniques to Prevent and Control New Coronary Pneumonia                                                                                                                                                                                                                                                                                                                                                                                                                                                                                                                                                                                                                                                                                                                                                                                                                                                                                                                                                                                                                                                                                                                                                                                                                                                                                                                                                                                                                                                                                                                                                                                                                                                                                                                                                                                                                                                                                                                                               </t>
  </si>
  <si>
    <t>Experimental group:Conventional treatment plus Liu--zi-jue exercise therapy;Control group:Conventional treatment;</t>
  </si>
  <si>
    <t>Modify Borg Dyspnea Score;Fatigue scale-14;Patient Health Questionnaire;Clinical Respiratory Symptom Scale;</t>
  </si>
  <si>
    <t>http://www.chictr.org.cn/showproj.aspx?proj=54326</t>
  </si>
  <si>
    <t>Yueyang Integrated Traditional Chinese and Western Medicine Hospital Affiliated to Shanghai University of Traditional Chinese Medicine</t>
  </si>
  <si>
    <t>ChiCTR2000033318</t>
  </si>
  <si>
    <t>Experimental group:52;Control group:52;</t>
  </si>
  <si>
    <t xml:space="preserve">Epidemiological and Clinical Characteristics of 20 Re-positive novel coronavirus pneumonia (COVID-19) Patients                                                                                                                                                                                                                                                                                                                                                                                                                                                                                                                                                                                                                                                                                                                                                                                                                                                                                                                                                                                                                                                                                                                                                                                                                                                                                                                                                                                                                                                                                                                                                                                                                                                                                                                                                                                                                                                                                                                                                                  </t>
  </si>
  <si>
    <t>Case series:Anti-virus treatment;</t>
  </si>
  <si>
    <t xml:space="preserve">Inclusion criteria: COVID-19 infections with re-positive RT-PCR of throat swab test. </t>
  </si>
  <si>
    <t>Exclusion criteria: No</t>
  </si>
  <si>
    <t>RT-PCR;</t>
  </si>
  <si>
    <t>http://www.chictr.org.cn/showproj.aspx?proj=53976</t>
  </si>
  <si>
    <t>2??</t>
  </si>
  <si>
    <t>ChiCTR2000033347</t>
  </si>
  <si>
    <t>Seroepidemiological Study of SARS-CoV-2 Infection in Population Subgroups in the State of SÃ£o Paulo</t>
  </si>
  <si>
    <t>Diagnostic Test: Serological test;Diagnostic Test: Nasopharyngeal Swab;Diagnostic Test: Oropharyngeal Swab</t>
  </si>
  <si>
    <t>Prevalence of antibodies against SARS-CoV-2 through serological testing;Frequency of participants with a positive RT-PCR test result for SARS-CoV-2</t>
  </si>
  <si>
    <t>https://clinicaltrials.gov/show/NCT04408014</t>
  </si>
  <si>
    <t>Butantan Institute</t>
  </si>
  <si>
    <t>NCT04408014</t>
  </si>
  <si>
    <t>The Influence of the Covid-19 Pandemia on the Health Behaviour of Primary School Children (and Their Parents) - COVID-19, Obesity and Lifestyle in Children</t>
  </si>
  <si>
    <t>Other: Exposure to the Dutch measures due to the Covid-19 pandemic.</t>
  </si>
  <si>
    <t>https://clinicaltrials.gov/show/NCT04411511</t>
  </si>
  <si>
    <t>NCT04411511</t>
  </si>
  <si>
    <t xml:space="preserve">SARS-CoV-2 in tears in patients with COVID-19                                                                                                                                                                                                                                                                                                                                                                                                                                                                                                                                                                                                                                                                                                                                                                                                                                                                                                                                                                                                                                                                                                                                                                                                                                                                                                                                                                                                                                                                                                                                                                                                                                                                                                                                                                                                                                                                                                                                                                                                                                   </t>
  </si>
  <si>
    <t>Intervention 1: The patients are going to be examined for ocular manifestations and for SARS-CoV-2 in their tears.</t>
  </si>
  <si>
    <t>Inclusion criteria: stationary COVID-19 patients with positive laryngo-nasal swabs for SARS-CoV-2</t>
  </si>
  <si>
    <t>Exclusion criteria: Exenteration</t>
  </si>
  <si>
    <t>SARS-CoV-2 RNA detection in tears</t>
  </si>
  <si>
    <t>http://www.drks.de/DRKS00021416</t>
  </si>
  <si>
    <t>Allocation: Single arm study;. Masking: Open (masking not used). Control: Uncontrolled/Single arm. Assignment: Single (group). Study design purpose: Prevention;</t>
  </si>
  <si>
    <t>Klinik fÃ¼r Ophthalmologie</t>
  </si>
  <si>
    <t>DRKS00021416</t>
  </si>
  <si>
    <t>Inclusion criteria: Proven Covid-19 infection during pregnancy and childbed</t>
  </si>
  <si>
    <t>Exclusion criteria: deny of informed consent, withdrawal of informed consent</t>
  </si>
  <si>
    <t>Inclusion criteria: hospitalized patients who tested positive for COVID19</t>
  </si>
  <si>
    <t>Exclusion criteria: none</t>
  </si>
  <si>
    <t xml:space="preserve">Covid-19 HOspitalized patients RegisTry - COHORT                                                                                                                                                                                                                                                                                                                                                                                                                                                                                                                                                                                                                                                                                                                                                                                                                                                                                                                                                                                                                                                                                                                                                                                                                                                                                                                                                                                                                                                                                                                                                                                                                                                                                                                                                                                                                                                                                                                                                                                                                                </t>
  </si>
  <si>
    <t>Intervention 1: COVID-19; registration of COVID-19 patient's pre-existing conditions and treatment records; especially registration of pre-existing conditions decisive for a severe course of COVID-19</t>
  </si>
  <si>
    <t>Exclusion criteria: declined informed consent</t>
  </si>
  <si>
    <t>Prognosis and epidemiology of COVID-19 in hospitalized patients in Mid-Germany</t>
  </si>
  <si>
    <t>http://www.drks.de/DRKS00021575</t>
  </si>
  <si>
    <t>Allocation: Single arm study;. Masking: Open (masking not used). Control: Uncontrolled/Single arm. Assignment: Single (group). Study design purpose: Diagnostic;</t>
  </si>
  <si>
    <t>UniversitÃ¤tsklinikum Halle (Saale)</t>
  </si>
  <si>
    <t>DRKS00021575</t>
  </si>
  <si>
    <t xml:space="preserve">Demographic and epidemiological characteristics of Covid-19 disease in Helios-Hospital and determinants of clinical course                                                                                                                                                                                                                                                                                                                                                                                                                                                                                                                                                                                                                                                                                                                                                                                                                                                                                                                                                                                                                                                                                                                                                                                                                                                                                                                                                                                                                                                                                                                                                                                                                                                                                                                                                                                                                                                                                                                                                      </t>
  </si>
  <si>
    <t>Inclusion criteria: all patients who were diagnosed with SARS-CoV-2 after laboratory confirmation and who had been admitted to hospital since 15.02.20</t>
  </si>
  <si>
    <t>Exclusion criteria: Covid-19 negative Patients</t>
  </si>
  <si>
    <t>The primary endpoints are composed of admission to an intensive care unit (ICU), tracheal intubation or death.</t>
  </si>
  <si>
    <t>http://www.drks.de/DRKS00021161</t>
  </si>
  <si>
    <t>Allocation: Single arm study;. Masking: Open (masking not used). Control: Uncontrolled/Single arm. Assignment: Single (group). Study design purpose: Health care system;</t>
  </si>
  <si>
    <t>Abteilung fÃ¼r Krankenhaushygiene</t>
  </si>
  <si>
    <t>DRKS00021161</t>
  </si>
  <si>
    <t xml:space="preserve">Lean European Open Survey on 
SARS-CoV-2 (COVID-19) - LEOSS                                                                                                                                                                                                                                                                                                                                                                                                                                                                                                                                                                                                                                                                                                                                                                                                                                                                                                                                                                                                                                                                                                                                                                                                                                                                                                                                                                                                                                                                                                                                                                                                                                                                                                                                                                                                                                                                                                                                                                                                                     </t>
  </si>
  <si>
    <t>Inclusion criteria: Patients with confirmed SARS-CoV-2 infection by PCR diagnosis from nasopharynx, oropharynx, stool, or blood. Rapid tests are an acceptable alternative.</t>
  </si>
  <si>
    <t>Exclusion criteria: The study will be governed, announced, and disseminated via ESCMID and other channels across Europe. However, treatment in another country is not a formal exclusion criterion.</t>
  </si>
  <si>
    <t>To identify independent predictors of outcome in patients with diagnosed infection by SARS-CoV-2.</t>
  </si>
  <si>
    <t>http://www.drks.de/DRKS00021145</t>
  </si>
  <si>
    <t>Belgium;Germany;France;Italy;Ireland;Portugal;Spain;Austria;Iceland;Switzerland;United Kingdom</t>
  </si>
  <si>
    <t>Deutsches Zentrum fÃ¼r Infektionsforschung (DZIF) e. V.</t>
  </si>
  <si>
    <t>DRKS00021145</t>
  </si>
  <si>
    <t xml:space="preserve">Survival and risk factors in Covid-19 and influenza, a retrospective analysis                                                                                                                                                                                                                                                                                                                                                                                                                                                                                                                                                                                                                                                                                                                                                                                                                                                                                                                                                                                                                                                                                                                                                                                                                                                                                                                                                                                                                                                                                                                                                                                                                                                                                                                                                                                                                                                                                                                                                                                                   </t>
  </si>
  <si>
    <t>Intervention 1: Retrospective testing for risk and protective factors for lethality of Covid 19 positive hospital patients Intervention 2: Retrospective testing for risk and protective factors for the lethality of influenza positive hospital patients</t>
  </si>
  <si>
    <t>Exclusion criteria: No Covid 19 or influenza positive test</t>
  </si>
  <si>
    <t>Mortality from Covid-19 and influenza in hospital patients</t>
  </si>
  <si>
    <t>http://www.drks.de/DRKS00021823</t>
  </si>
  <si>
    <t>Allocation: Non-randomized controlled trial;. Masking: Open (masking not used). Control: Other. Assignment: Other. Study design purpose: Prognosis;</t>
  </si>
  <si>
    <t>Klinik fÃ¼r AnÃ¤sthesiologie, Intensivmedizin und Schmerztherapie</t>
  </si>
  <si>
    <t>DRKS00021823</t>
  </si>
  <si>
    <t xml:space="preserve">Covid-19 Case-Cluster-Study                                                                                                                                                                                                                                                                                                                                                                                                                                                                                                                                                                                                                                                                                                                                                                                                                                                                                                                                                                                                                                                                                                                                                                                                                                                                                                                                                                                                                                                                                                                                                                                                                                                                                                                                                                                                                                                                                                                                                                                                                                                     </t>
  </si>
  <si>
    <t>Exclusion criteria: None.</t>
  </si>
  <si>
    <t>The primary endpoint is the prevalence of SARS/CoV-2 positive individuals in the study population, defined as the number of individuals with positive laboratory findings (from at least one of the sample media collected in the study) divided by the total number of study participants.</t>
  </si>
  <si>
    <t>http://www.drks.de/DRKS00021306</t>
  </si>
  <si>
    <t>Allocation: Other;. Masking: Open (masking not used). Control: Other. Assignment: Parallel. Study design purpose: Prevention;</t>
  </si>
  <si>
    <t>Institut fÃ¼r Virologie/ UniversitÃ¤tklinikum Bonn</t>
  </si>
  <si>
    <t>DRKS00021306</t>
  </si>
  <si>
    <t xml:space="preserve">Communication in times of the corona virus pandemic (COVID-19) - KomCo                                                                                                                                                                                                                                                                                                                                                                                                                                                                                                                                                                                                                                                                                                                                                                                                                                                                                                                                                                                                                                                                                                                                                                                                                                                                                                                                                                                                                                                                                                                                                                                                                                                                                                                                                                                                                                                                                                                                                                                                          </t>
  </si>
  <si>
    <t>Assessment of the mental stress caused by visitation restrictions in the context of the corona virus pandemic in hospitalised patients</t>
  </si>
  <si>
    <t>http://www.drks.de/DRKS00021676</t>
  </si>
  <si>
    <t>Allocation: Non-randomized controlled trial;. Masking: Open (masking not used). Control: Control group receives no treatment. Assignment: Other. Study design purpose: Other;</t>
  </si>
  <si>
    <t>Klinik III (HÃ¤matologie, Onkologie, Palliativmedizin)Zentrum fÃ¼r Innere MedizinUniversitÃ¤tsmedizin Rostock</t>
  </si>
  <si>
    <t>DRKS00021676</t>
  </si>
  <si>
    <t xml:space="preserve">Analysis of the Pathophysiology and Pathology of Corona Virus Disease 2019 (Pa-COVID-19) - Pa-COVID-19                                                                                                                                                                                                                                                                                                                                                                                                                                                                                                                                                                                                                                                                                                                                                                                                                                                                                                                                                                                                                                                                                                                                                                                                                                                                                                                                                                                                                                                                                                                                                                                                                                                                                                                                                                                                                                                                                                                                                                          </t>
  </si>
  <si>
    <t>WHO scale for clinical improvement on day 15</t>
  </si>
  <si>
    <t>http://www.drks.de/DRKS00021688</t>
  </si>
  <si>
    <t>Allocation: Single arm study;. Masking: Open (masking not used). Control: Uncontrolled/Single arm. Assignment: Single (group). Study design purpose: Basic research/physiological study;</t>
  </si>
  <si>
    <t>CharitÃ© Campus Virchow-Klinikum</t>
  </si>
  <si>
    <t>DRKS00021688</t>
  </si>
  <si>
    <t xml:space="preserve">lnfluence of the COVID-19-pandemic on the treatment of ENT patients                                                                                                                                                                                                                                                                                                                                                                                                                                                                                                                                                                                                                                                                                                                                                                                                                                                                                                                                                                                                                                                                                                                                                                                                                                                                                                                                                                                                                                                                                                                                                                                                                                                                                                                                                                                                                                                                                                                                                                                                             </t>
  </si>
  <si>
    <t>Intervention 1: First we will count critical surgical procedures , divided in subgroups (Emergencies, suspected malignoma, malignom operation) and compare march and april with the respective months from years before. Additionally we will analzyze relative numbers of critical and elective cases to show the triage that happened during the pandemic. And lastly we will be keeping daily track of COVID19-cases among personal and patients.</t>
  </si>
  <si>
    <t>Exclusion criteria: Surgical procedure elsewhere in the university hospital Freiburg</t>
  </si>
  <si>
    <t>Analysis of ressources in the ENT departement prior to/during and after the COVID-19 pandemic. We will evaluate number of cases in our in- and outpatient departement, available doctors and workload in the ENT departement quantitatively. Furthermore we will analyze how different meassures like cancelation and resumption of elective procedures will affect these factors.</t>
  </si>
  <si>
    <t>http://www.drks.de/DRKS00021699</t>
  </si>
  <si>
    <t>Allocation: Other;. Masking: Open (masking not used). Control: Other. Assignment: Other. Study design purpose: Health care system;</t>
  </si>
  <si>
    <t>Klinik fÃ¼r Hals-Nasen-Ohrenheilkunde, Kopf- und Halschirurgie, UniversitÃ¤tsklinikum Freiburg</t>
  </si>
  <si>
    <t>DRKS00021699</t>
  </si>
  <si>
    <t xml:space="preserve">Prospective COVID-19 Cohort Munich - KoCo19                                                                                                                                                                                                                                                                                                                                                                                                                                                                                                                                                                                                                                                                                                                                                                                                                                                                                                                                                                                                                                                                                                                                                                                                                                                                                                                                                                                                                                                                                                                                                                                                                                                                                                                                                                                                                                                                                                                                                                                                                                     </t>
  </si>
  <si>
    <t>sero-prevalence and -incidence of SARS-CoV-2 antibodies in a representative household sample of the Munich population</t>
  </si>
  <si>
    <t>http://www.drks.de/DRKS00021698</t>
  </si>
  <si>
    <t>Abteilung fÃ¼r Infektions- und Tropenmedizin,LMU Klinikum</t>
  </si>
  <si>
    <t>DRKS00021698</t>
  </si>
  <si>
    <t xml:space="preserve">The comprehensive evaluation of therapeutic drugs for pediatric novel coronavirus pneumonia (COVID-19)                                                                                                                                                                                                                                                                                                                                                                                                                                                                                                                                                                                                                                                                                                                                                                                                                                                                                                                                                                                                                                                                                                                                                                                                                                                                                                                                                                                                                                                                                                                                                                                                                                                                                                                                                                                                                                                                                                                                                                          </t>
  </si>
  <si>
    <t>Case series:Treated with variate traditional Chinese medicines;</t>
  </si>
  <si>
    <t>Body temperature;Respiratory syndrome;Pulmonary imaging;Nucleic acid testing;</t>
  </si>
  <si>
    <t>http://www.chictr.org.cn/showproj.aspx?proj=54371</t>
  </si>
  <si>
    <t>ChiCTR2000033342</t>
  </si>
  <si>
    <t>Role of Children in the Transmission of SARS-CoV-2 in Households of Immunocompromised Persons</t>
  </si>
  <si>
    <t>To define the role of household contact with children or siblings in the transmission of SARS-CoV-2 to immunocompromised patients.</t>
  </si>
  <si>
    <t>https://clinicaltrials.gov/show/NCT04407546</t>
  </si>
  <si>
    <t>Jonsson Comprehensive Cancer Center</t>
  </si>
  <si>
    <t>NCT04407546</t>
  </si>
  <si>
    <t>National Observatory of the Care of Young Sick Children in Community or Not, Indications and Cost-effectiveness of PCR-Sars-CoV-2 - VIGIL Study</t>
  </si>
  <si>
    <t>Percentage of children screened with a positive PCR result</t>
  </si>
  <si>
    <t>https://clinicaltrials.gov/show/NCT04412317</t>
  </si>
  <si>
    <t>14 Years</t>
  </si>
  <si>
    <t>NCT04412317</t>
  </si>
  <si>
    <t>URL- not hyperlinked</t>
  </si>
  <si>
    <t>Inclusion criteria: All pregnant women admitted to a participating hospital with COVID-19 during pregnancy</t>
  </si>
  <si>
    <t>Exclusion criteria: Suspected COVID-19 not subsequently confirmed on PCR, serology or imaging</t>
  </si>
  <si>
    <t>Exclusion criteria: Contraindication to nasal swab collection</t>
  </si>
  <si>
    <t>Inclusion criteria: COVID-19 confirmed infants or infants born to COVID-19 confirmed mothers</t>
  </si>
  <si>
    <t>Exclusion criteria: Pregnant and/or post-partum women and neonates who do not meet suspect or confirmed case definition of COVID-19.</t>
  </si>
  <si>
    <t>Exclusion criteria: Severe novel coronavirus pneumonia patients who cannot provide exhaled breath samples.</t>
  </si>
  <si>
    <t>Exclusion criteria: Suspected patients with inability to collect deep sputum, throat swabs, or nose swabs from alveolar lavage.</t>
  </si>
  <si>
    <t>Inclusion criteria: Children diagnosed with novel coronavirus pneumonia through epidemiological history, clinical symptoms, and nucleic acid test results.</t>
  </si>
  <si>
    <t>Exclusion criteria: No exclusion criteria</t>
  </si>
  <si>
    <t>Inclusion criteria: 2020.01.01 Patients who have tested positive for new coronavirus in our hospital</t>
  </si>
  <si>
    <t>Exclusion criteria: 2020.01.01 Patients who have tested negative for new coronavirus in our hospital</t>
  </si>
  <si>
    <t xml:space="preserve">Inclusion criteria: 2020.01.01 Patients who have tested positive for new coronavirus in our hospital </t>
  </si>
  <si>
    <t>Inclusion criteria: Patients who meet the suspected or confirmed diagnostic criteria of COVID-19.</t>
  </si>
  <si>
    <t>Exclusion criteria: N/A</t>
  </si>
  <si>
    <t>Inclusion criteria: All patients diagnosed with novel coronavirus pneumonia by nucleic acid detection.</t>
  </si>
  <si>
    <t>Exclusion criteria: NO.</t>
  </si>
  <si>
    <t>Inclusion criteria: Inpatients with 2019 Novel Coronavirus infection in the severe case section running by national medical team from the Second Affiliated hospital of Xian Jiaotong University</t>
  </si>
  <si>
    <t>Inclusion criteria: Observational study, no inclusion criteria</t>
  </si>
  <si>
    <t>Exclusion criteria: Observational study, no exclusion criteria</t>
  </si>
  <si>
    <t>Inclusion criteria: Patients confirmed to be infected with SARS-CoV-2.</t>
  </si>
  <si>
    <t>Exclusion criteria: Persons who do not meet the inclusion criteria</t>
  </si>
  <si>
    <t xml:space="preserve">Exclusion criteria: no exclusion criteria </t>
  </si>
  <si>
    <t>Inclusion criteria: Aged 2-65 years, with a BMI of 18-28, who underwent otolaryngological surgery. The patients were ASA grade I-III.</t>
  </si>
  <si>
    <t>Exclusion criteria: Patients with difficult airways;Patients who need to remain tracheal intubation to return to the ward after surgery;After signing the informed consent, those who were conscious and awake during the perioperative period refused to continue to participate in the test.</t>
  </si>
  <si>
    <t>Inclusion criteria: Common and severe new coronavirus pneumonia</t>
  </si>
  <si>
    <t>Exclusion criteria: Mild and critical new coronavirus pneumonia</t>
  </si>
  <si>
    <t>Inclusion criteria: New Coronavirus Patients Meeting the Criteria for the Diagnosis and Treatment of New Coronavirus Infected Pneumonia (Trial Version 5)</t>
  </si>
  <si>
    <t>Exclusion criteria: Pregnant woman</t>
  </si>
  <si>
    <t>Inclusion criteria: Refer to the national health commission document "diagnosis and treatment plan of new coronavirus pneumonia (trial seven edition)".</t>
  </si>
  <si>
    <t>Inclusion criteria: Acorrding to  Clinical management of severe acute respiratory infection when novel coronavirus (nCoV) infection is suspected Jan 11, 2020.</t>
  </si>
  <si>
    <t>Inclusion criteria: Novel coronavirus pneumonia patients</t>
  </si>
  <si>
    <t>Inclusion criteria: COVID-19 nucleic acid testing positive non-critically ill hospitalized patients.</t>
  </si>
  <si>
    <t>Exclusion criteria: The family refused</t>
  </si>
  <si>
    <t>Inclusion criteria: All patients with laboratory confirmed diagnosis of COVID-19 and are listed in the Centre for Health Protection (CHP) database will be included in the study.</t>
  </si>
  <si>
    <t>Exclusion criteria: Not applicable</t>
  </si>
  <si>
    <t>Inclusion criteria: We recruited patients with positive real-time RT-PCR results who were admitted to Xiangyang No.1 Peoples Hospital before February 9th, 2020.</t>
  </si>
  <si>
    <t>Exclusion criteria: no</t>
  </si>
  <si>
    <t>Inclusion criteria: Pregnant women confirmed with COVID-19 and admitted in our department from February,2020 to August, 2020</t>
  </si>
  <si>
    <t>Inclusion criteria: Patinets diagnosed with COVID-19 according to Diagnosis and treatment of novel coronavirus pneumonia (trial version sixth)</t>
  </si>
  <si>
    <t>Exclusion criteria: 25(OH)D level not available</t>
  </si>
  <si>
    <t>Inclusion criteria: Children at medium/low risk aged 0-18 years who were admitted to the department of pediatrics during the study period</t>
  </si>
  <si>
    <t>Inclusion criteria: Including maternal cases who performed emergency cesarean section in our hospital from January 24, 2020 to March 10, 2020</t>
  </si>
  <si>
    <t xml:space="preserve">Exclusion criteria: Incomplete case data. </t>
  </si>
  <si>
    <t>Inclusion criteria: We anticipate collecting 200 COVID-19 serum samples (40 severe patients, 130 non-severe patients and 30 influza patients) in 2-4 hospitals. At present, there are two cooperate unit, Taizhou Hospital of Zhejiang Province and the First Hospital of Jiangxing. Severe patients include three categories: good prognosis, poor prognosis under cytokine storm and poor prognosis without cytokine storm. We will collect serum, urine and feces samples at multiple time points during the course of the disease to conduct multi-omics analysis.</t>
  </si>
  <si>
    <t>Exclusion criteria: Death was excluded. Cases with BMI mismatch were excluded</t>
  </si>
  <si>
    <t>Exclusion criteria: lack of NAT or serologically specific antibody detection</t>
  </si>
  <si>
    <t>Inclusion criteria: Cases of cesarean section in Women's Hospital Medical School of Zhejiang University from January 24, 2020 to March 31, 2020</t>
  </si>
  <si>
    <t>Exclusion criteria: incomplete case date</t>
  </si>
  <si>
    <t>Exclusion criteria: Refusal to consent</t>
  </si>
  <si>
    <t xml:space="preserve">Inclusion criteria: 1. A diagnosis of an ASD according to the fifth edition of Diagnostic and Statistical Manual(DSM-5); 2. Preschool Children (3-7 years);DQ (Development Quotient) &gt; 75; 3. Mothers were conscious and gave informed consent. </t>
  </si>
  <si>
    <t xml:space="preserve">Exclusion criteria: 1. The child was combined with other acute and chronic somatic diseases, hereditary diseases, and hearing and hearing impairment; 2. The parents of the child refused to cooperate after the investigator explained; 3. The child could not participate in the full study; 4. The child was participating or was participated in related experimental research projects in the last 8 months. </t>
  </si>
  <si>
    <t>Inclusion criteria: Asymptomatic individuals, age group: &lt;10, 10-20, 21-45, 45-64, &gt;=65 years.</t>
  </si>
  <si>
    <t>Exclusion criteria: Those who or their parents do not provide consent for this study.</t>
  </si>
  <si>
    <t>Inclusion criteria: All pregnant women with COVID-19 infection were admitted in two designated general hospitals in Wuhan, China (Renmin Hospital, Wuhan University and Central Hospital of Wuhan, Tongji Medical College, Huazhong University of Science and Technology) between January and March, 2020</t>
  </si>
  <si>
    <t>Exclusion criteria: Too much data missing</t>
  </si>
  <si>
    <t>Inclusion criteria: The pregnant women who had covid-19 in the first or second trimester is now cured;(Reference to inclusion criteria for diagnostic and recovery  criteria: covid-19 infection in early second trimestery is now cured;(diagnostic criteria for infection and recovery refer to COVID 19 diagnostic criteria seventh edition), CT results were normal or the consultation of infection department was significantly improved, nucleic acid test results were negative, blood IgM(-), IgG(+) and pregnancy continued</t>
  </si>
  <si>
    <t>Exclusion criteria: Exclusion criteria:  During perinatal peirod, any of CT image or nucleic acid test resul is abnormal, blood IgM(+), or due to non-medical conditions of termination of pregnancy.</t>
  </si>
  <si>
    <t>Inclusion criteria: All asymptomatic and confirmed patients with COVID-19 in Guizhou Provincial Staff Hospital.</t>
  </si>
  <si>
    <t>Exclusion criteria: Non-COVID-19 infections.</t>
  </si>
  <si>
    <t>Inclusion criteria: COVI-19 confimed case.</t>
  </si>
  <si>
    <t>Exclusion criteria: Non</t>
  </si>
  <si>
    <t>Exclusion criteria: 1. Any woman not meeting the criteria.</t>
  </si>
  <si>
    <t>Exclusion criteria: Individuals who do not meet the inclusion criteria</t>
  </si>
  <si>
    <t xml:space="preserve">Inclusion criteria: </t>
  </si>
  <si>
    <t>Inclusion criteria: Positive RT-PCR; age&gt; 18 years;  discrete classification (without signs of dyspnea, and oximetry greater than 93%)</t>
  </si>
  <si>
    <t>Exclusion criteria: Need for ICU on day 0; allergy to hydroxychloroquine or azithromycin; retinopathy; G6PD deficiency; QT extension; lactation; pregnancy; hepatic insufficiency; acute renal failure; patients who did not sign the informed consent</t>
  </si>
  <si>
    <t>Inclusion criteria: patients over 18 years old; COVID-19 positive by the RT-PCR technique or rapid test; in mechanical ventilation; diagnosis of AKI; hydric balance positive higher then 3% of body weight; hospitalized in the ICU;vusing norepinephrine at a dose of 0.1 to 1 Âµg / kg / min.</t>
  </si>
  <si>
    <t>Exclusion criteria: Pregnant patients; patients who were on other types of dialysis support, other than HDP or HDC, that with an emergency indication for RAS; diagnosed with stage 5 chronic kidney disease or need for chronic renal replacement therapy (dialysis or transplantation) will be excluded.</t>
  </si>
  <si>
    <t xml:space="preserve">Use of convalescent plasma submitted to pathogen inactivation for the treatment of patients with severe COVID-19                                                                                                                                                                                                                                                                                                                                                                                                                                                                                                                                                                                                                                                                                                                                                                                                                                                                                                                                                                                                                                                                                                                                                                                                                                                                                                                                                                                                                                                                                                                                                                                                                                                                                                                                                                                                                                                                                                                                                                </t>
  </si>
  <si>
    <t xml:space="preserve">Inclusion criteria: Age &gt; or equal to 18 years; Severe or critical-19 COVID-19; Length of stay &lt; 3 days; Laboratory confirmation of COVID-19 by detection of the viral genome in respiratory secretions, collected by swab; Signature, by the patient or a relative, of the informed consent form </t>
  </si>
  <si>
    <t xml:space="preserve">Exclusion criteria: Allergic reactions prior to plasma transfusion </t>
  </si>
  <si>
    <t>http://www.ensaiosclinicos.gov.br/rg/RBR-4vm3yy/</t>
  </si>
  <si>
    <t>Non-randomized uncontrolled clinical trial</t>
  </si>
  <si>
    <t>Instituto Estadual de Hematologia Arthur Siqueira Cavalcanti  - Rio de Janeiro, RJ, Brazil</t>
  </si>
  <si>
    <t>RBR-4vm3yy</t>
  </si>
  <si>
    <t>Inclusion criteria: Patients with clinical and epidemiological diagnosis of covid-19 with moderate condition and possible poor prognosis without comorbidities that prevent home treatment.</t>
  </si>
  <si>
    <t>Inclusion criteria: Volunteers; Both genders; Admitted to the Emergency Department with diagnosis of Acute Respiratory Syndrome, presumed or confirmed; Age equal to or greater than 18 years; Informed consent form (ICF) signed by the patient or legal guardian.</t>
  </si>
  <si>
    <t>Exclusion criteria: Patients with known allergy to N acetylcysteine; Pregnant women; In need of immediate mechanical ventilation or Refusal or inability to obtain consent</t>
  </si>
  <si>
    <t xml:space="preserve">Inclusion criteria: Patients admitted to the ICU or Hospital with suspected or confirmed COVID-19 </t>
  </si>
  <si>
    <t>Exclusion criteria: Presence of any of the following: Need to supplement oxygen more than 4L; Use of high flow nasal catheter; Use of non-invasive ventilation; Use of mechanical ventilation; History of severe ventricular or QTC equal or grater than 48 ms cardiac arrithmia; History of hepatic desease (cirrosis); Renal dysfunction (estimated glomerular filtration  rate [eGFR] less than 30ml/min/1.73m2, using MDRD or CKD-EPI method); Patients with retinopathy or macular degeneration; Children under 18 years;Pregnancy; Allergy to chloroquine and derivatives; Allergy to azythromicyn; Patients in hospital over 48hr; Patients with symptoms over 14 days</t>
  </si>
  <si>
    <t>TRIAL NAME</t>
  </si>
  <si>
    <t>Trial title/name</t>
  </si>
  <si>
    <t>Singapore</t>
  </si>
  <si>
    <t>Pre-clinical study</t>
  </si>
  <si>
    <t>Am J Perinatol</t>
  </si>
  <si>
    <t>US</t>
  </si>
  <si>
    <t xml:space="preserve">Characteristics of recurrent positive RT-PCR findings of recovered patients from novel coronavirus pneumonia (COVID-19)9 in Wuhan, China: A retrospective study                                                                                                                                                                                                                                                                                                                                                                                                                                                                                                                                                                                                                                                                                                                                                                                                                                                                                                                                                                                                                                                                                                                                                                                                                                                                                                                                                                                                                                                                                                                                                                                                                                                                                                                                                                                                                                                                                                                 </t>
  </si>
  <si>
    <t>Inclusion criteria: Recovered patients from COVID-19</t>
  </si>
  <si>
    <t>Viral nucleic acid test;</t>
  </si>
  <si>
    <t>http://www.chictr.org.cn/showproj.aspx?proj=54787</t>
  </si>
  <si>
    <t>yunnan CDC</t>
  </si>
  <si>
    <t>ChiCTR2000033580</t>
  </si>
  <si>
    <t>Case series:758;</t>
  </si>
  <si>
    <t>Biological: Tocilizumab</t>
  </si>
  <si>
    <t>Frequency of response;Length of time from level of care to step down level of care;Survival</t>
  </si>
  <si>
    <t>Change in weight child;Change in weight parents</t>
  </si>
  <si>
    <t>Contamination and Transmission of the SARS-CoV-2 Virus in Exposed, Confined and Community-based Infants: A Cross-sectional, Multicentre, Interventional Seroprevalence Study</t>
  </si>
  <si>
    <t>Diagnostic Test: Rapid detection test;Diagnostic Test: Nasopharyngeal swab;Diagnostic Test: Stool collection</t>
  </si>
  <si>
    <t>Assess the serological status/rate of past infections in the children of priority staff in the nursery during the containment period</t>
  </si>
  <si>
    <t>https://clinicaltrials.gov/show/NCT04413968</t>
  </si>
  <si>
    <t>NCT04413968</t>
  </si>
  <si>
    <t>Descriptive and Retrospective Analysis of Acute Myocarditis Associated With Pandemic COVID-19 in Children</t>
  </si>
  <si>
    <t>Acute myocarditis;Multi-systemic inflammatory syndrome;Kawasaki disease</t>
  </si>
  <si>
    <t>https://clinicaltrials.gov/show/NCT04420468</t>
  </si>
  <si>
    <t>NCT04420468</t>
  </si>
  <si>
    <t>Zinc Vitamin D and b12 Levels in the Covid-19 Positive Pregnant Women</t>
  </si>
  <si>
    <t>Other: Serum zinc, vitamin d vitamin b12 levels .</t>
  </si>
  <si>
    <t>Serum zinc, vitamin d vitamin b12 deficiency levels</t>
  </si>
  <si>
    <t>https://clinicaltrials.gov/show/NCT04407572</t>
  </si>
  <si>
    <t>NCT04407572</t>
  </si>
  <si>
    <t>Diagnostic Test: Diagnosis of SARS-Cov2 by RT-PCR and : IgG, Ig M serologies in the amniotoc fluid, the blood cord and the placenta</t>
  </si>
  <si>
    <t>Prognostic Factors in Pregnant Women With COVID-19</t>
  </si>
  <si>
    <t>Diagnostic Test: imaging, blood tests</t>
  </si>
  <si>
    <t>the factors affecting prognosis in pregnant women diagnosed with COVID-19</t>
  </si>
  <si>
    <t>https://clinicaltrials.gov/show/NCT04409249</t>
  </si>
  <si>
    <t>NCT04409249</t>
  </si>
  <si>
    <t>Evaluation of the Evolution of Pregnancies in the First Trimester Following a Medically Assisted Procreation (MAR) Management During a COVD-19 Pandemic Period</t>
  </si>
  <si>
    <t>Evaluation of the evolution of pregnancies in the first trimester following MAR management during a COVD-19 pandemic period</t>
  </si>
  <si>
    <t>https://clinicaltrials.gov/show/NCT04415359</t>
  </si>
  <si>
    <t>University Hospital, Strasbourg, France</t>
  </si>
  <si>
    <t>43 Years</t>
  </si>
  <si>
    <t>NCT04415359</t>
  </si>
  <si>
    <t>COVID-19 and Pregnancy Outcomes: a Portuguese Collaboration Study</t>
  </si>
  <si>
    <t>Diagnostic Test: RT PCR SARS-CoV-2</t>
  </si>
  <si>
    <t>SARS-CoV-2 Neonatal Infection</t>
  </si>
  <si>
    <t>https://clinicaltrials.gov/show/NCT04416373</t>
  </si>
  <si>
    <t>Portugal</t>
  </si>
  <si>
    <t>Universidade Nova de Lisboa</t>
  </si>
  <si>
    <t>55 Years</t>
  </si>
  <si>
    <t>NCT04416373</t>
  </si>
  <si>
    <t>COVID-19 and Obstetric Transmission</t>
  </si>
  <si>
    <t>Diagnostic Test: RT-PCR and antibody testing</t>
  </si>
  <si>
    <t>Presence of COVID-19 virus</t>
  </si>
  <si>
    <t>https://clinicaltrials.gov/show/NCT04418557</t>
  </si>
  <si>
    <t>University Hospitals Cleveland Medical Center</t>
  </si>
  <si>
    <t>NCT04418557</t>
  </si>
  <si>
    <t>Knowledge About Covid-19 Infection in Pregnant Ladies</t>
  </si>
  <si>
    <t>Other: Questionaire</t>
  </si>
  <si>
    <t>The number of pregnant women who have knowledge about covid-19</t>
  </si>
  <si>
    <t>https://clinicaltrials.gov/show/NCT04423692</t>
  </si>
  <si>
    <t>Aljazeera Hospital</t>
  </si>
  <si>
    <t>42 Years</t>
  </si>
  <si>
    <t>NCT04423692</t>
  </si>
  <si>
    <t>Part A:What is the rate of SARS-CoV2 RNA positive children aged 1-10 years and one parent in a population-based sample in Baden-WÃ¼rttemberg?What is the seroprevalence of SARS-CoV-2 antibodies in the collective mentioned under 1.Are there age subgroups within the children of 1 and 10 years of age regarding infection rate?Part B:A nasal/pharyngeal swab and a blood sample (2-3 ml blood) are taken from the child and the accompanying parent to determine SARS-CoV2 RNA in the nasal/pharyngeal swab and SARS-CoV2 antibodies in the blood. The result will be communicated to the participants afterwards.The participants will receive a questionnaire in which, among other things, their living situation, occupation, age and chronic illness will be assessed. Parents' chronic illnesses will be asked. Concerning the children, chronic illnesses, attendance of day-care centers, kindergarten, elementary school, since when the children have been in home care, or whether they have continued to attend KITAs or kindergartens or after-school care as part of emergency care, and whether there has been contact with a person with proven COVID-19 infection or whether SARS-CoV2 has already been detected in the participants themselves. Health problems (fever, cough, "cold", diarrhoea) current or in the last 4 weeks are asked for children and the participating parent.What is the seroprevalence of SARS-CoV-2 antibodies in children and adolescents compared to adults from the same household with at least one index patient with a proven SARS-CoV-2 infection (positive PCR test) with or without COVID-19 disease?Are there age-dependent subgroups within the children and adolescents aged 0 and 17 years with regard to the infection and disease rate?Is the circulating ACE2 serum concentration as a biomarker associated with SARS-CoV-2 infection with or without COVID-19 disease or its severity?</t>
  </si>
  <si>
    <t>Goals:Prospective surveillance of all hospitalized pediatric COVID-19 Patients in GermanyAnalysis of clinical courses, needed interventions, risk factors real-time updates via the DGPI Homepage</t>
  </si>
  <si>
    <t>Rate of influenza vaccination in women giving birth at greater than 20 weeks gestationData extracted from medical record system and validated with batch number of actual vaccination[Birth of baby]</t>
  </si>
  <si>
    <t>-To describe the clinical presentation (symptoms) of pregnant women who tested positive on SARS-CoV-2-To describe the clinical course of COVID-19 infection during pregnancy</t>
  </si>
  <si>
    <t>Main Objective: 1.	To assess the effect of HCQ in reducing maternal viral load  2.	To asses the efficacy of HCQ to prevent incident SARS-CoV-2 infection;Secondary Objective: 1.	To determine the impact of HCQ on the clinical course and duration of the COVID-19 disease 2.	To evaluate the effect of HCQ in avoiding the development of the COVID-19 disease in asymptomatic-infected women3.	To determine the safety and tolerability of HCQ in pregnant women 4.	To describe the clinical presentation of SARS-CoV-2 and the effects on pregnancy outcomes 5.	To determine the risk of vertical transmission (intra-utero and intra-partum) of SARS-CoV-2;Primary end point(s): - The mean reduction in viral load at day 14 after recruitment among those women infected by SARS-CoV-2, in the ITT and ATP cohorts, adjusted by age, gravidity, region(municipality) and other variables associated with the prevalence and viral load of SARS-CoV-2 infection. - The comparison of the proportion of pregnant women who were close contacts of confirmed cases of SARS-CoV-2 infection, with a positive PCR for the infection at day 14, in the ITT and ATP cohorts, adjusted by adjusted by age, gravidity, region(municipality) and other variables associated with the prevalence of SARS-CoV-2 infection.;Timepoint(s) of evaluation of this end point: Day 14 after treatment initiation</t>
  </si>
  <si>
    <t xml:space="preserve">                1. Confirmed SARS-CoV-2 infection in women in pregnancy or their neonates, measured using routine clinical data from 01/01/2020 to 31/03/2021                2. Suspected SARS-CoV-2 (defined as woman self-isolating for suspected COVID-19 with symptoms, symptoms will be recorded) measured using routine clinical data from 01/01/2020 to 31/03/2021            </t>
  </si>
  <si>
    <t>1.	Date of ECMO discontinuation2.	Date of invasive mechanical ventilation discontinuation3.	Date of ICU Discharge4.	Date of Hospital Discharge5.	Mortality at 28 days6.	Main cause of death</t>
  </si>
  <si>
    <t>Control groups and intervention groups will be compared in relation to the prognosis (time of mechanical ventilation, ICU admission and mortality in 60 days between groups). Variables with normal distribution will be described as mean Â± standard deviation and variables with non-normal distribution as median and interquartile range. Comparisons of continuous variables between the two groups will be performed using Student's t test for data with normal distribution and Mann-Whitney test for non-normal data. For the comparative analysis of categorical variables, the Chi-Square tests will be used. For comparisons of variables between groups by sessions, the mixed model of analysis of repeated measures over time with adjustment for Tukey will be used. Univariate and multivariate linear regression will be used for association with mechanical ventilation time and 60-day survival.In all tests performed, the significance level of 5% will be considered.</t>
  </si>
  <si>
    <t xml:space="preserve">Temporal improvement in inflammatory biomarkers and organ dysfunction scores during ICU admission, measured by the daily reduction in 10% of biomarkers in plasma and respiratory secretions, per day for 14 days </t>
  </si>
  <si>
    <t>Evaluate patient's health condition after 15 days. The primary outcome is based on six possible patient's health conditions whithin 15 days:;Patient at home;Patient in hospital, without oxygen;Patient in hospital, with oxygen;Patient in hospital with non-invasive ventilation or high flow cannula;Patient in mechanical ventilation;Death</t>
  </si>
  <si>
    <t xml:space="preserve">_x000D_        Inclusion Criteria:_x000D__x000D_        Age ranging from 3 to 10 years old_x000D__x000D_          -  Children attending to school in Nice_x000D__x000D_          -  Informed consent_x000D__x000D_          -  French insurance subscribed_x000D__x000D_        Exclusion Criteria:_x000D__x000D_          -  Refusal to participate from the parents or the child_x000D__x000D_          -  Bleeding disorders_x000D_      </t>
  </si>
  <si>
    <t xml:space="preserve">_x000D_        Inclusion Criteria:_x000D__x000D_          -  Age &gt;=1 year (as children &lt;1 year may not be able to take oral probiotics)_x000D__x000D_          -  Household contact of someone diagnosed with COVID-19_x000D__x000D_          -  Willingness to stop taking other probiotics or to not take any other probiotic while_x000D_             on LGG/placebo (taking a probiotic at the time of screening will not be considered a_x000D_             reason for exclusion. However, subjects will be asked to stop taking their probiotic_x000D_             if they enroll on the study)._x000D__x000D_          -  Access to e-mail/internet to complete electronic consent via REDCap_x000D__x000D_        Exclusion Criteria:_x000D__x000D_          -  Symptoms of COVID-19 at enrollment, including:_x000D__x000D_               -  Fever_x000D__x000D_               -  Respiratory symptoms_x000D__x000D_               -  GI symptoms_x000D__x000D_               -  Anosmia_x000D__x000D_               -  Ageusia -&gt;7 days since original patient associated with household contact was_x000D_                  diagnosed with COVID-19_x000D__x000D_          -  Taking hydroxychloroquine or remdesevir for any reason (as this would have the_x000D_             potential to decrease the expected rate of COVID-19 in this population and affect our_x000D_             power and sample size calculations)_x000D__x000D_          -  Enrolled in a COVID-19 prophylaxis study (as this would have the potential to decrease_x000D_             the expected rate of COVID-19 in this population and affect our power and sample size_x000D_             calculations)_x000D__x000D_          -  Any medical condition that would prevent taking oral probiotics or increase risks_x000D_             associated with probiotics including but not limited to:_x000D__x000D_               -  Inability to swallow/aspiration risk and no other methods of delivery (e.g., no_x000D_                  G/J tube)_x000D__x000D_               -  Increased infection risk due to immunosuppression due to:_x000D__x000D_                    -  Chronic immunosuppressive medication_x000D__x000D_                    -  Prior organ or hematopoietic stem cell transplant_x000D__x000D_                    -  Known neutropenia (ANC &lt;500 cells/ul)_x000D__x000D_                    -  HIV and CD4 &lt;200 cells/ul_x000D__x000D_               -  Increased infection risk due to endovascular due to:_x000D__x000D_                    -  Rheumatic heart disease_x000D__x000D_                    -  Congenital heart defect,_x000D__x000D_                    -  Mechanical heart valves_x000D__x000D_                    -  Endocarditis_x000D__x000D_                    -  Endovascular grafts_x000D__x000D_                    -  Permanent endovascular devices such as permanent (not short-term)_x000D_                       hemodialysis catheters, pacemakers, or defibrillators_x000D__x000D_               -  Increased infection risk due to mucosal gastrointestinal due to:_x000D__x000D_                    -  Gastroesophageal or intestinal injury, including active bleeding_x000D_      </t>
  </si>
  <si>
    <t xml:space="preserve">_x000D_        Inclusion Criteria:_x000D__x000D_          -  ICU admission for pneumonia complicated by respiratory failure._x000D__x000D_          -  RT-PCR (or equivalent) confirmed COVID-19 infection._x000D__x000D_          -  Intubated and on mechanical ventilation within 48 hours of initiation of mechanical_x000D_             ventilation._x000D__x000D_          -  Age = 3 years of age._x000D__x000D_        Exclusion Criteria:_x000D__x000D_          -  Allergy or known intolerance to Pulmozyme or Chinese Hamster Ovary cell products_x000D__x000D_          -  History of moderate to severe asthma, cystic fibrosis, or severe COPD (baseline FEV1 =_x000D_             40% predicted)_x000D__x000D_          -  Active malignancy other than basal cell melanoma or in situ breast cancer_x000D__x000D_          -  Unstable angina_x000D__x000D_          -  Chronic liver disease as judged by the investigator that would pose significant risk_x000D_             to participation_x000D__x000D_          -  Chronic renal disease as judged by the investigator that would pose significant risk_x000D_             to participation_x000D__x000D_          -  Patients unable to provide informed consent or who do not have a healthcare proxy to_x000D_             provide consent_x000D__x000D_          -  Patients are eligible for enrollment if they are already enrolled in another_x000D_             interventional study that does not involved inhaled medications_x000D__x000D_          -  Pregnant or breastfeeding_x000D__x000D_          -  Use of extracorporeal membrane oxygenation (ECMO)_x000D__x000D_          -  Prisoner status_x000D_      </t>
  </si>
  <si>
    <t xml:space="preserve">_x000D_        Inclusion Criteria:_x000D__x000D_          -  All potential volunteers invited to participate in the study._x000D__x000D_        Exclusion Criteria:_x000D__x000D_          -  All potential eligible participants, but who do not show interest in participating in_x000D_             the study._x000D_      </t>
  </si>
  <si>
    <t xml:space="preserve">_x000D_        Inclusion Criteria:_x000D__x000D_          -  Patients of any age and gender, including minors and pregnant women._x000D__x000D_          -  Hospital admission with diagnosis of COVID-19 according to clinical and_x000D_             microbiological criteria established by the Health Authorities and clinical practice_x000D_             (these may be modified based on the "Technical Document. Clinical management of_x000D_             COVID-19: hospital care" of the Ministry of Health)._x000D__x000D_          -  Patients receiving any specific treatment for COVID-19 disease (according to the_x000D_             "Technical Document. Clinical management of COVID-19: medical treatment" of the_x000D_             Ministry of Health, and "Available treatments for the management of respiratory_x000D_             infection by SARS-CoV-2" of the AEMPS)._x000D__x000D_          -  Patients admitted but not receiving specific treatment for COVID-19 disease_x000D__x000D_        Exclusion Criteria:_x000D__x000D_          -  Patients who do not wish to give informed consent once requested._x000D_      </t>
  </si>
  <si>
    <t xml:space="preserve">_x000D_        Healthy children of healthcare professionals._x000D__x000D_        Exclusion Criteria:_x000D__x000D_        Not currently receiving antibiotics, not admitted to hospital within the last seven days,_x000D_        not receiving immunosuppressive drugs and never diagnosed with a malignancy._x000D_      </t>
  </si>
  <si>
    <t xml:space="preserve">_x000D_        Inclusion Criteria:_x000D__x000D_          -  Subjects must have an active cancer diagnosis or have completed therapy within 12_x000D_             months of initiation of protocol specified therapy. This includes:_x000D__x000D_          -  Subjects with a new cancer diagnosis who have not yet initiated cancer therapy_x000D__x000D_          -  Subjects on active or have recently completed cancer-directed therapy including_x000D_             chemotherapy, radiation therapy, immunotherapy or hormonal therapy amongst others_x000D__x000D_          -  Subjects on any investigational therapy for cancer or COVID-19 are eligible._x000D_             Investigators are reminded to check whether the other investigational study(s) the_x000D_             patient is participating on specifically exclude tocilizumab and to adjudicate best_x000D_             clinical management decision for the specific patient_x000D__x000D_          -  Subjects who have undergone hematopoietic stem cell transplant within the past 12_x000D_             months, or are continued on graft versus host disease (GVHD) therapy, are also_x000D_             eligible_x000D__x000D_          -  COVID-19 Diagnosis: Patients hospitalized with COVID-19 pneumonia confirmed by:_x000D__x000D_               1. Radiographic findings concerning for COVID-19 pneumonia AND_x000D__x000D_               2. Confirmatory SARS-CoV2 positive result using any testing assay, or (with or_x000D_                  without a confirmatory test) with suspicion of COVID-19 disease owing to_x000D_                  belonging to a high-risk demographic group or living and/or working in high-risk_x000D_                  settings or with known exposure AND_x000D__x000D_               3. Oxygen saturation (SpO2) on room air =&lt; 93% or PaO2/FiO2 &lt; 300 mmHg_x000D__x000D_          -  Age &gt;= 2 years_x000D__x000D_          -  Adequate organ function:_x000D__x000D_          -  Aspartate aminotransferase (AST) and alanine aminotransferase (ALT) &lt; 10 x upper limit_x000D_             of normal_x000D__x000D_          -  Patients with low blood counts attributable to cancer therapy or underlying malignancy_x000D_             are eligible_x000D__x000D_          -  Patients may be on other therapies for COVID-19 including investigational and not_x000D_             limited to corticosteroids, azithromycin, chloroquine, hydroxychloroquine_x000D__x000D_               -  For patients already enrolled on other investigational studies for COVID-19,_x000D_                  study investigators should verify that co-enrollment on this study is permissible_x000D_                  as per the eligibility of the other study_x000D__x000D_          -  Human immunodeficiency virus (HIV)-infected patients are eligible for this trial_x000D_             unless they have opportunistic complications of acquired immunodeficiency syndrome_x000D_             (AIDS) other than the cancer they have_x000D__x000D_          -  For patients with evidence of chronic hepatitis B virus (HBV) infection, the HBV viral_x000D_             load should be on suppressive therapy, if indicated_x000D__x000D_          -  Patients with a history of hepatitis C virus (HCV) infection should be on treatment if_x000D_             indicated_x000D__x000D_          -  The effects of tocilizumab on the developing human fetus are unknown_x000D__x000D_          -  Pregnancy: Based on animal data, may cause fetal harm. Tocilizumab may be given if in_x000D_             the physician's judgment the patient's life is threatened without potential effective_x000D_             therapy_x000D__x000D_          -  Women of childbearing potential must agree to use birth control or remain abstinent_x000D_             for the duration of the study and for at least 28 days following the last dose of_x000D_             tocilizumab_x000D__x000D_          -  Nursing mothers: Discontinue drug or nursing taking into consideration importance of_x000D_             drug to mother_x000D__x000D_          -  Men must agree to remain abstinent (refrain from heterosexual intercourse) or use a_x000D_             condom, and agreement to refrain from donating sperm, for the duration of the study_x000D_             and for at least 28 days following the last dose of tocilizumab_x000D__x000D_          -  Ability to understand and the willingness to sign a written informed consent document._x000D_             Participants with impaired decision-making capacity (IDMC) who have a_x000D_             legally-authorized representative (LAR) and/or family member available will also be_x000D_             eligible_x000D__x000D_        Exclusion Criteria:_x000D__x000D_          -  Prior or concurrent utilization of IL-6 specific targeting strategies for treatment of_x000D_             COVID-19 that showed no benefit after maximum dosing; (patients who have only received_x000D_             1 prior dose and there was evidence of potential benefit may be eligible)_x000D__x000D_          -  This includes siltuximab, tocilizumab, and sarilumab_x000D__x000D_          -  Known hypersensitivity or history of severe allergic reaction to tocilizumab or other_x000D_             monoclonal antibodies_x000D__x000D_          -  Any serious medical condition or active uncontrolled infections (besides COVID-19)_x000D_             that, in the investigator's judgement, preclude the subject's safe participation in_x000D_             the study_x000D__x000D_          -  Examples: Active tuberculosis (TB) infection_x000D__x000D_          -  Active diverticulitis because of severe flairs in disease leading risk of bowel_x000D_             perforation_x000D__x000D_          -  Patients in whom, in the opinion of the treating physician, progression to death is_x000D_             imminent and inevitable within the next 24 hours, irrespective of the provision of_x000D_             treatments, will be excluded from the study_x000D__x000D_          -  Patients receiving or planning to receive any investigational agents other than_x000D_             tocilizumab are ineligible for this study, with the following exceptions:_x000D__x000D_          -  Investigational agents directed at a patient's underlying cancer are allowed._x000D__x000D_          -  Investigational SARS-CoV-2 anti-viral agents_x000D__x000D_          -  Convalescent serum directed at COVID-19 disease_x000D_      </t>
  </si>
  <si>
    <t xml:space="preserve">_x000D_        -  INCLUSION CRITERIA_x000D__x000D_          -  FOR Cohort 1 (Existing NIH Clinical Center Patient/Participants invited to participate_x000D_             by their NIH study team) and Cohort 2 (Individuals recruited through NIH Occupational_x000D_             Medicine Services (OMS) invited to participate by OMS)_x000D__x000D_          -  Positive test for SARS-CoV-2 virus infection_x000D__x000D_          -  Weight greater than or equal to 10 kg_x000D__x000D_          -  Age greater than or equal to 3 years old_x000D__x000D_        EXCLUSION CRITERIA:_x000D__x000D_        -Individuals invited to participate for whom we cannot consent for participation in a_x000D_        language offered by our existing interpretation service._x000D_      </t>
  </si>
  <si>
    <t xml:space="preserve">_x000D_        Inclusion Criteria:_x000D__x000D_          -  Male or female over 18 years of age at the time of enrollment_x000D__x000D_          -  COVID-19 test positive patients with mild-moderate symptoms including fever &gt;37.50 F_x000D__x000D_          -  Consecutive consenting staff at ICU, ER and COVID-19 unit that have never been_x000D_             diagnosed with COVID-19_x000D__x000D_        Exclusion Criteria:_x000D__x000D_          -  Exclusion criteria:_x000D__x000D_          -  Hepatic cirrhosis or active hepatitis B or C_x000D__x000D_          -  Severe renal disease_x000D__x000D_          -  Hospitalized for severe symptoms of COVID-19 (ARDS), on mechanical ventilation or ECMO_x000D__x000D_          -  Contraindication to HCQ_x000D__x000D_          -  Using HCQ for some other condition (i.e. SLE, rheumatoid arthritis)_x000D__x000D_          -  Pregnant or breast feeding_x000D__x000D_          -  Known history of long QT syndrome (QTc &gt;500 ms on electrocardiogram)_x000D__x000D_          -  Seizure disorder_x000D__x000D_          -  Body weight &lt;50kg_x000D__x000D_          -  Psoriasis_x000D__x000D_          -  Unwilling to provide informed consent_x000D_      </t>
  </si>
  <si>
    <t xml:space="preserve">_x000D_        Inclusion Criteria:_x000D__x000D_          -  Between 1 month and 18 years of age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1. Confirmed infection: Child who tested positive for COVID-19 and is no more than_x000D_                  96 hours after onset of symptoms (and within 120 hours at the time of receipt of_x000D_                  plasma)._x000D__x000D_               2. High-risk exposure: Susceptible child who was not previously infected or_x000D_                  otherwise immune to SARS-CoV-2 and exposed within 96 hours prior to enrollment_x000D_                  (and within 120 hours at the time of receipt of plasma). Both criteria below_x000D_                  should be met: A household member or daycare center (same room) exposure to a_x000D_                  person with [confirmed SARS-CoV-2 OR with clinically compatible disease in_x000D_                  regions with widespread ongoing transmission] and a negative for SARS-CoV-2_x000D_                  (nasopharyngeal swab)_x000D__x000D_          -  Subject is judged by the investigator to have the initiative and means to be compliant_x000D_             with the protocol._x000D__x000D_          -  Subjects or their legal representatives must have the ability to read, understand, and_x000D_             provide written informed consent for the initiation of any study related procedures._x000D__x000D_        Exclusion Criteria:_x000D__x000D_          -  History of severe reactions (e.g. anaphylaxis) to transfusion of blood products._x000D_             Subjects with minor reactions such as fever, itching, chills, etc. that resolve_x000D_             spontaneously or respond to pre-medications, and that do not represent more_x000D_             significant allergic reactions will not be excluded._x000D__x000D_          -  Inability to complete therapy with the study product within the stipulated time frame_x000D_             outlined above_x000D__x000D_          -  Female subjects in child-bearing age with a positive pregnancy test, breastfeeding, or_x000D_             planning to become pregnant/breastfeed during the study period._x000D__x000D_          -  Subject / caregiver deemed by the study team to be non-compliant with the study_x000D_             protocol_x000D_      </t>
  </si>
  <si>
    <t xml:space="preserve">_x000D_        Inclusion Criteria:_x000D__x000D_          -  Children between 4 - 18 years._x000D__x000D_          -  Living in The Netherlands._x000D__x000D_        Exclusion Criteria:_x000D__x000D_          -  No signed informed consent by relevant parties (parents of children aged below 12_x000D_             years, parents and or children aged between 12 and 16 years, or children aged 16 years_x000D_             and older)_x000D_      </t>
  </si>
  <si>
    <t xml:space="preserve">_x000D_        Inclusion Criteria:_x000D__x000D_        Population 1 :_x000D__x000D_          -  Children of priority staff welcomed in the crÃ¨che during the period of confinement,_x000D_             i.e. from 15 March to 9 May, regardless of the length of time they are in the crÃ¨che_x000D_             during this period and their "symptomatic or not" status during this period or on the_x000D_             day of inclusion._x000D__x000D_          -  Consent of the holders of parental authority_x000D__x000D_          -  Affiliated to a social security system or entitled person_x000D__x000D_        Population 2 :_x000D__x000D_          -  Nursery staff, regardless of their status/occupation and having had contact with the_x000D_             children during the period of confinement regardless of how long they have been in the_x000D_             nursery during this period and their "symptomatic or not" status during this period or_x000D_             on the day of inclusion._x000D__x000D_          -  Consent to participate_x000D__x000D_          -  Affiliated to a social security system or entitled person_x000D__x000D_        Population 3 :_x000D__x000D_          -  Hospital staff not exposed to patients and/or children, with or without children in_x000D_             day care, working in the bacteriology, biochemistry and biological haematology_x000D_             laboratories or in an administrative department of the participating hospitals._x000D__x000D_          -  Affiliated to a social security system or entitled person_x000D__x000D_        Exclusion Criteria:_x000D__x000D_        Population 1 :_x000D__x000D_          -  Refusal to sign consent by parents_x000D__x000D_          -  Clinical condition requiring urgent medical assessment (attending physician or_x000D_             transfer to paediatric emergency)_x000D__x000D_        Population 2 and 3 :_x000D__x000D_          -  Refusal to sign consent for staff_x000D__x000D_          -  Clinical condition requiring urgent medical evaluation_x000D_      </t>
  </si>
  <si>
    <t xml:space="preserve">_x000D_        Inclusion Criteria:_x000D__x000D_          -  Children &lt; 18 years old_x000D__x000D_          -  Admitted in French pediatric wards_x000D__x000D_          -  With a confirmed COVID-19 infection. ( on Nasal and pharyngeal swab specimens or blood_x000D_             samples tested positive for 2019-nCoV nucleic acid using real-time_x000D_             reverse-transcriptase polymerase-chain-reaction (RT- PCR) assay; or on typical chest_x000D_             CT signs_x000D__x000D_        Exclusion Criteria:_x000D__x000D_          -  Expressed refusal to participate_x000D_      </t>
  </si>
  <si>
    <t xml:space="preserve">_x000D_        Inclusion Criteria:_x000D__x000D_          -  COVID-19 suspected cases (by whatever definition)_x000D__x000D_          -  COVID-19 confirmed cases (based on PCR or serum specific IgM and IgG antibody of novel_x000D_             coronavirus; serum specific IgG of novel coronavirus from negative to positive or 4_x000D_             times higher in convalescence than in acute phase)_x000D__x000D_          -  &lt;/=21years of age_x000D__x000D_        Exclusion Criteria:_x000D__x000D_          -  COVID-19 suspected cases should not be SARSCoV-2, Influenza or RSV positive_x000D_      </t>
  </si>
  <si>
    <t xml:space="preserve">_x000D_        Inclusion Criteria:_x000D__x000D_          -  Infants born to mothers with Covid-19 infection_x000D__x000D_        Exclusion Criteria:_x000D__x000D_          -  If PCR values of mother negative, even though the clinic is preferable for Covid-19,_x000D_             the infant will not be recruited._x000D_      </t>
  </si>
  <si>
    <t xml:space="preserve">_x000D_        Inclusion Criteria:_x000D__x000D_          -  Immunocompromised patient followed at UCLA Health_x000D__x000D_          -  Immunocompromised patient &gt;1 day old to &lt;60 years of age_x000D__x000D_          -  Patient with a diagnosis of breast, lung, or colorectal cancers, lymphoma,_x000D_             acute/chronic leukemia, multiple myeloma, or other solid tumors and are receiving_x000D_             chemotherapy_x000D__x000D_          -  Patients who have received a hematopoietic stem cell transplantation within the last_x000D_             year_x000D__x000D_          -  Patients who have received a solid organ transplantation within the last year_x000D__x000D_        Exclusion Criteria:_x000D__x000D_          -  Immunocompromised patients with positive SARS-CoV-2 test prior to study enrollment_x000D_      </t>
  </si>
  <si>
    <t xml:space="preserve">_x000D_        Inclusion Criteria:_x000D__x000D_          -  Children under 15 years of age_x000D__x000D_          -  Prescription of a PCR-Sars-CoV-2_x000D__x000D_          -  VIGIL information note given to parents_x000D__x000D_        Exclusion Criteria:_x000D__x000D_          -  Refusal to participate by the patient, family member or legal representative_x000D_             (depending on the situation)_x000D_      </t>
  </si>
  <si>
    <t xml:space="preserve">_x000D_        Inclusion Criteria:_x000D__x000D_          -  Age &lt; 18 years_x000D__x000D_          -  Admitted to PICU from April 2020_x000D__x000D_          -  Presented with an acute myocarditis, fever and shock with a possible COVID-19_x000D_             infection_x000D__x000D_        Exclusion Criteria:_x000D__x000D_          -  Age = 18 years_x000D__x000D_          -  Other etiologies of acute myocarditis than the COVID-19_x000D__x000D_          -  Opposition expressed by the holders of parental authority_x000D_      </t>
  </si>
  <si>
    <t xml:space="preserve">_x000D_        Inclusion Criteria:_x000D__x000D_          -  pregnant woman_x000D__x000D_          -  diagnosed with Sars Cov-2 during pregnancy_x000D__x000D_          -  singleton or twin pregnancy_x000D__x000D_          -  informed consent_x000D__x000D_        Exclusion Criteria:_x000D__x000D_          -  virological or serological samples not done the day of delivery_x000D_      </t>
  </si>
  <si>
    <t xml:space="preserve">_x000D_        Inclusion Criteria:_x000D__x000D_          -  covid-19 positive pregnant women_x000D__x000D_          -  under 18 or more than 45 years old_x000D__x000D_        Exclusion Criteria:_x000D__x000D_          -  vitamin D , Vitamin B12 or Zinc supplement use_x000D__x000D_          -  Multivitamine use_x000D__x000D_          -  have taken vitamin supplements in the past 3 months_x000D__x000D_          -  use of medicines for vitamin deficiency_x000D__x000D_          -  having metabolic disease covid-19 negative pregnant women_x000D_      </t>
  </si>
  <si>
    <t xml:space="preserve">_x000D_        Inclusion Criteria:_x000D__x000D_          -  Pregnant Patient with COVID-19_x000D__x000D_        Exclusion Criteria:_x000D__x000D_          -  Those with known sexual dysfunction disorder_x000D_      </t>
  </si>
  <si>
    <t xml:space="preserve">_x000D_        Inclusion Criteria:_x000D__x000D_          -  Pregnant patients with COVID-19_x000D__x000D_        Exclusion Criteria:_x000D__x000D_          -  Patient giving Preterm Labor_x000D_      </t>
  </si>
  <si>
    <t xml:space="preserve">_x000D_        Inclusion Criteria:_x000D__x000D_          -  Pregnant women with COVID-19_x000D__x000D_        Exclusion Criteria:_x000D__x000D_        - Having a chronic disease that raises D-dimer levels_x000D_      </t>
  </si>
  <si>
    <t xml:space="preserve">_x000D_        Inclusion Criteria:_x000D__x000D_          -  All pregnant women SARS-Cov-2 positive during the pregnancy_x000D__x000D_          -  Informed consent obtained_x000D__x000D_          -  18 years to 48 years_x000D__x000D_        Exclusion Criteria:_x000D__x000D_          -  Pregnant women without SARS-Cov-2 infection ( PCR test and or serologies negatives)_x000D__x000D_          -  curatorship patients._x000D__x000D_          -  Refusal to participate to the study_x000D_      </t>
  </si>
  <si>
    <t xml:space="preserve">_x000D_        Inclusion Criteria:_x000D__x000D_          -  Being pregnant with a diagnosis of COVID-19 between the ages of 18-45_x000D__x000D_        Exclusion Criteria:_x000D__x000D_          -  Suspected COVID-19 diagnosis_x000D_      </t>
  </si>
  <si>
    <t xml:space="preserve">_x000D_        Inclusion Criteria:_x000D__x000D_          -  Presenting with fever (=37.5ÂºC) and/or one mild symptom suggestive of COVID-19 disease_x000D_             (cough, dyspnoea, chills, odynophagia, diarrhoea, muscle pain, anosmia, taste_x000D_             disorder, headache) OR contact of a SARS-CoV-2 confirmed or suspected case in the past_x000D_             14 days_x000D__x000D_          -  More than 12 weeks of gestation (dated by ultrasonography)_x000D__x000D_          -  Agreement to deliver in the study hospitals_x000D__x000D_        Exclusion Criteria:_x000D__x000D_          -  Known hypersensitivity to HCQ or other 4-aminoquinoline compounds_x000D__x000D_          -  History of retinopathy of any aetiology_x000D__x000D_          -  Concomitant use of digoxin, cyclosporine, cimetidine_x000D__x000D_          -  Known liver disease_x000D__x000D_          -  Clinical history of cardiac pathology including known long QT syndrome_x000D__x000D_          -  Unable to cooperate with the requirements of the study_x000D__x000D_          -  Participating in other intervention studies_x000D__x000D_          -  Delivery onset (characterized by painful uterine contractions and variable changes of_x000D_             the cervix, including some degree of effacement and slower progression of dilatation_x000D_             up to 5 cm for first and subsequent labours)_x000D_      </t>
  </si>
  <si>
    <t xml:space="preserve">_x000D_        Inclusion Criteria:_x000D__x000D_          -  Asymptomatic pregnant women who will give birth in this clinic, dilatation and_x000D_             curettage due to missed abortion, cerclage due to cervical insufficiency, medical_x000D_             evacuation due to fetal anomaly, and routine PCR test taken for service for some_x000D_             treatments._x000D__x000D_        Exclusion Criteria:_x000D__x000D_          -  Having any COVID-19 infection symptoms (fever, cough, weakness, shortness of breath,_x000D_             sore throat, etc.)_x000D_      </t>
  </si>
  <si>
    <t xml:space="preserve">_x000D_        Inclusion Criteria:_x000D__x000D_          -  Patient included in a Medically Assisted Procreation (MAR) protocol aged between 18_x000D_             and 43 years of age_x000D__x000D_          -  Patient who has already signed a consent to management_x000D__x000D_        Exclusion Criteria:_x000D__x000D_          -  Patient who expressed opposition to participating in the study_x000D_      </t>
  </si>
  <si>
    <t xml:space="preserve">_x000D_        Inclusion Criteria: Pregnant women infected with Sars-Cov-2. Delivery at Portuguese_x000D_        maternities._x000D__x000D_        Exclusion Criteria: RT PCR SARS-CoV-2 negative._x000D__x000D_        -_x000D_      </t>
  </si>
  <si>
    <t xml:space="preserve">_x000D_        Inclusion Criteria:_x000D__x000D_          -  COVID-19 infection at any time of the pregnancy, or presumed case by symptoms and_x000D_             direct contact with a positive case_x000D__x000D_          -  Pregnancy documented by ultrasound_x000D__x000D_        Exclusion Criteria:_x000D__x000D_          -  COVID-19 infection before or after pregnancy_x000D__x000D_          -  Person under investigation, but not a presumed or known positive case_x000D_      </t>
  </si>
  <si>
    <t xml:space="preserve">_x000D_        Inclusion Criteria:_x000D__x000D_          -  pregnant women_x000D__x000D_        Exclusion Criteria:_x000D__x000D_          -  non pregnant women_x000D_      </t>
  </si>
  <si>
    <t xml:space="preserve">ENROLLMENT DATE </t>
  </si>
  <si>
    <t>Multicountry</t>
  </si>
  <si>
    <t>Exclusion criteria: Non recovered patients from COVID-19_x000D_Refused to attend in</t>
  </si>
  <si>
    <t>Inclusion criteria: (1) Pregnant women who've built card and plan to deliver in the studied hospitals; _x000D_(2) Women aged &gt;=18 years;_x000D_(3) Pregnant women with an EPDS score &gt; 9 during the third trimester;_x000D_(4) Women with singleton pregnancy;_x000D_(5) Women who have internet access at home;_x000D_(6) Women who are able to read and comprehend the text as well as give textual feedback;_x000D_(7) Women who agree to participate in the research and sign the inform consent.</t>
  </si>
  <si>
    <t xml:space="preserve">Exclusion criteria: (1) Women with critical health condition including malignant tumor, severe cardiovascular and cerebrovascular diseases, brain injury and palsy;_x000D_(2) Women with intellectual deficiency who are unable to understand and complete the questionnaire. </t>
  </si>
  <si>
    <t xml:space="preserve">Inclusion criteria: (1) There is no restrictions on gender and age; _x000D_(2) Patients diagnosed with mild pneumonia (slight clinical symptoms, no pneumonia manifestations on imaging), general pneumonia patients (with fever, respiratory tract symptoms, etc., imaging showed pneumonia but no multiple organ damage); _x000D_(3) Hospitalized patients; _x000D_(4) Volunteer to join the trial and sign the "informed consent; _x000D_(5) Promise not to perform other exercise activities. </t>
  </si>
  <si>
    <t xml:space="preserve">Exclusion criteria: (1) patients with severe diseases such as cardiovascular, cerebrovascular, hematopoietic, digestive system or mental illness; _x000D_(2) pregnant and lactating women; _x000D_(3) respiratory frequency&gt; 30 times /min, showing respiratory failure; _x000D_(4) complicated with other organ failure requires treatment by respiratory intensive care unit (ICU); _x000D_(5) those who do not want to join the trial. </t>
  </si>
  <si>
    <t>Inclusion criteria: Part A:- Children (male or female) aged 1 to 10 years- One parent (male or female) without age limit- Child and parent living in the same household- Resident in Baden-WÃ¼rttemberg- Written consent to the study has been obtainedPart B (Amendment 08.05.2020):If possible, all members of a household in which at least one child or adolescent aged 0-17 years should be included in this study. They must meet the following inclusion criteria:- Household community consisting of at least one adult and at least one child &lt;18 years and with at least one member with SARS-CoV-2 infection detected by rt-PCR or antibody test, with or without COVID-19 disease- Children and adolescents (male, female or various) aged 0 to 17 years (up to one day before their 18th birthday) living in the same household- Adults ( no age limit, male, female or various) living in the same household as the children and adolescents - Participants are no longer in quarantine due to SARS-CoV-2 infection - Resident in Baden-WÃ¼rttemberg- Written consent to the study has been obtained</t>
  </si>
  <si>
    <t>Exclusion criteria: Part A:- Severe congenital diseases (e.g. infantile cerebral palsy, severe congenital malformations)- Congenital or acquired immunodeficiencies- COVID-19 infection in the child or parents already proven before the study- Lack of consent for child or parentPart B (Amendment 08.05.2020):- Lack of consent for child/youth or adults- Insufficient knowledge of German to understand the study information</t>
  </si>
  <si>
    <t>Intervention 1: 5-10ml of the exahaltion of SARS-CoV2 infected as well as of patients suffering from COVID-19 are collected from the oral portion of the exhalation as well as from the nasal part; the probes are analyzed with the BreathSpecÂ®, a specifically designed gas chromatographythe exhalation of healthy test persons, negatively tested for the SARS-CoV2, will be taken as controls</t>
  </si>
  <si>
    <t>Inclusion criteria: test persons are lung healthy volunteers employed at the Klinikum Dortmund; due to the quarantaine zone it will not be possible to include non-employeesSARS-CoV2 infected patients and patients suffering from COVID-19, tested and treated at the Klinikum Dortmund, will be asked for participation irrespective of age and gender</t>
  </si>
  <si>
    <t>Exclusion criteria: test persons with a proven infection with SARS-CoV2, even though the infection might be dected &gt;14d before, cannot be included;test persons and patients with any proven infection of the respiratory tract within 4 weeks aside from SARS-CoV2, neoplasia or chronic respiratory or pulmonary illnesses are excluded.test persons or patients in need of inhalative medication or medication targeted on the lung or respiratory tract are excluded</t>
  </si>
  <si>
    <t>Intervention 1: All pediatric hospitals in Germany are asked to Report hospitalized patients &lt;18 yo with SARS-CoV-2 infection via an online eCRF. The data will be obtained prospectively from March 2020 to December 2021Following items are included in the eCRFsexAgedate of hospitalizationsource of infectioncomorbiditiesimmunosuppressive medicationlenght of stayPICU Admissionrespiratory SupportNO-InhalationECMOantiviral medicationNSAID therapyOutcome</t>
  </si>
  <si>
    <t>Inclusion criteria: proven SARS-CoV-2-Infektion;signed informed consent</t>
  </si>
  <si>
    <t>Intervention 1: All clinical and radiological data were extracted from an electronic database, named iNOK, which is collecting medical records of all patients admitted to the Helios Hospitals since February, 15 2020 . For this study medical records such as epidemiological, demographic, clinical, laboratory, management and outcome data are collected by using a CRF. These data are merged in real time</t>
  </si>
  <si>
    <t>Intervention 1: Patients with confirmed SARS-CoV-2 infection by PCR diagnosis from nasopharynx, oropharynx, stool, or blood. Rapid tests are an acceptable alternative.Within the framework of LEOSS, data on the therapy and the course of treatment of patients infected with SARS-CoV-2 will be documented. The resulting registry will enable the analysis of important questions regarding SARS-CoV-2. Within the scope of the project, no study conditional interventions will be carried out.</t>
  </si>
  <si>
    <t>Inclusion criteria: Covid 19 or influenza positive test;Inpatient hospital</t>
  </si>
  <si>
    <t>Intervention 1: Index persons of the Gangelt register as well as household or family members: Collection of biological samples for virus diagnostics from the study participants:- adults: 3 EDTA tubes (10 ml), throat swab, spit (saliva)- Children: 1 EDTA tube (1 ml), throat swab, spit (saliva), handing out a study questionnaireIn up to 50 selected households, further virological diagnostics, including the living environment, are to be used to evaluate the extent to which the virus can be transmitted to family members via air and the inanimate environment (surfaces, consumer goods, food, wastewater) and the living environment (pets) Intervention 2: Participants of the "Kappenmeeting" residing in the Heinsberg district as well as household or family members: virus diagnostics like observation group 1 and extended questionnaire</t>
  </si>
  <si>
    <t>Inclusion criteria: - Residence in the Heinsberg district- Individual surname and random selection as index person (by sampling from the Gangelt municipal register) or participation in the "Kappensitzung" - Household or family members of the index person/participants of the "Kappensitzung"</t>
  </si>
  <si>
    <t>Intervention 1: Inpatients whose relatives are hospitalized for 3-9 daysCollection by means of questionnaires (survey/interview) - Basic questionnaire Time 0 (at the earliest on day 3 of the stay) - followed by follow-up questionnaires every 7 days Intervention 2: in-patients oncological and palliative patients, their relatives, hospital stays &gt;10 daysCollection by means of questionnaires (survey/interview) - Basic questionnaire Time 0 (at the earliest on day 3 of the stay) - followed by follow-up questionnaires every 7 days</t>
  </si>
  <si>
    <t>Inclusion criteria: - Ability to give consent- command of the German language- patients/relatives must be physically and cognitively able to conduct a 10-minute interview</t>
  </si>
  <si>
    <t>Exclusion criteria: - patients/relatives not able to give consent - not all inclusion criteria fulfilled, if necessary in- patients and their relatives in other regional and national clinics</t>
  </si>
  <si>
    <t>Intervention 1: Patients with laboratory proven COVID-19 Primary and secondary pathophysiological changes and organ function as well as clinical intervention and potential biomarkers and surrogate markers of infection will be documented and analyzed.Scientific analyses will be performed on whole blood, serum, plasma, urine, excrements, sweat, saliva, spit, tracheobronchial secretion, organoids from cells obtained with bronchoalveolar lavage (BAL), nasal and pharyngeal rinsing water and possibly sperm, obtained from COVID-19 patients. The biospecimen will be obtained in the process of collecting samples for the clinical diagnosis and treatment of patients.During treatment in Hospital, study visits will be performed three times per week (Monday/Wednsday/Friday) A maximum of five follow-up examinations are planned at different points in time (after 6 weeks, 3 months, 6 months 12 months and 24 months). These include further blood samples, which are taken together with routine blood samples, measurement of lung function, ultrasound imaging, patient interview and examination and symptom assessment. Patients will also be asked to complete relevant quality of life questionnaires (including PROMIS-29).</t>
  </si>
  <si>
    <t>Inclusion criteria: - Proven infection with SARS-CoV-2 (positive pathogen testing).- Willingness to participate in the study.</t>
  </si>
  <si>
    <t>Exclusion criteria: - Refusal to participate by patient, parent or appropriate legal representative.- Any conditions that prohibit supplemental blood-sampling.</t>
  </si>
  <si>
    <t>Inclusion criteria: Surgical procedure in the ENT departement or elsewhere in the university hospital with participation of an ENT doctorPatients treated in the ENT in-/ or outpatient departement</t>
  </si>
  <si>
    <t>Intervention 1: In 100, randomly selected constituencies out of 755, 3,000 Munich households are identified via random route and offered enrollment into the study.All household members are asked to complete a baseline questionnaire and subjects =14 years of age are asked to provide a venous blood sample of =3 ml for the determination of SARS-CoV-2 IgG/IgA status. The residual plasma and the blood pellet are preserved for later genetic and molecular biological investigations.For twelve months, each household member is asked to keep a diary of daily symptoms, whereabouts and contacts via WebApp. If symptoms suggestive for COVID-19 are reported, family members, including children &lt;14 years, are offered If symptoms suggestive for COVID-19 are reported, family members, including children &lt;14 years, are offered a pharyngeal swab testing for SARS-CoV-2.In case of severe symptoms, participants will be transferred to a Munich hospital. For one year, the study teams re-visits the households for blood sampling every six weeks.</t>
  </si>
  <si>
    <t>Inclusion criteria: Inclusion criteria are:â€¢ At the time of inclusion into the study (1st household visit), at least one of the household members must be =18 years and competent to provide written informed consent.â€¢ Sufficient command of German to understand the participant information materials for the study and to answer the questionnaires.</t>
  </si>
  <si>
    <t>Inclusion criteria: (1)  Pediatric patients diagnosed with COVID-19;_x000D_(2) Treated with heat-clearing and detoxifying traditional Chinese medicines.</t>
  </si>
  <si>
    <t>Exclusion criteria: (1) Loss of efficacy and safety indices;_x000D_(2) the time measuring evaluation indices does not align with the time taking medicines</t>
  </si>
  <si>
    <t>Exclusion criteria: Age &lt;16 years_x000D_Miscarriage &lt;20 weeks pregnancy</t>
  </si>
  <si>
    <t xml:space="preserve">_x000D_        Inclusion Criteria:_x000D__x000D_          -  &gt;18 years-old_x000D__x000D_          -  Pregnant women admitted to obstetric units (Labor and Delivery, Antepartum High Risk_x000D_             Pregnancy, pre-operative obstetric related surgeries as Cesarean or Cerclage) of Inova_x000D_             Health System hospitals_x000D__x000D_        Exclusion Criteria:_x000D__x000D_        - Pregnant women not tested for COVID-19_x000D_      </t>
  </si>
  <si>
    <t xml:space="preserve">                        Randomized: No,                         Masking: None,                         Control: Not applicable,                         Group: undefined,                         Type: Single arm</t>
  </si>
  <si>
    <t xml:space="preserve">_x000D_        Inclusion Criteria:_x000D__x000D_          -  COVID 19 infected as proved by real time PCR (polymerase chain reaction) .( newly_x000D_             diagnosed)_x000D__x000D_        Exclusion Criteria:_x000D__x000D_          -  Intubated patients on parental treatment_x000D_      </t>
  </si>
  <si>
    <t xml:space="preserve">_x000D_        Inclusion Criteria:_x000D__x000D_          -  Confirmed SARS-CoV-2 (COVID-19) infection by a positive test result with SSC-2 score&gt;_x000D_             5_x000D__x000D_          -  Patients admitted in Corona center of Mayo Hospital_x000D__x000D_        Exclusion Criteria:_x000D__x000D_          -  Participants not giving consent._x000D__x000D_          -  Pregnant and lactating females._x000D__x000D_          -  History of allergy to any drug being administered in this study_x000D__x000D_          -  Severely terminally ill patients_x000D__x000D_          -  Patients on Nil Per Oral_x000D_      </t>
  </si>
  <si>
    <t xml:space="preserve">Inclusion criteria: 1. In accordance with the diagnostic criteria of suboptimal health status, health, and any disease of the disease; _x000D_2. Gender unlimited, age unlimited;_x000D_3. The subjects were informed and voluntarily signed the informed consent. </t>
  </si>
  <si>
    <t xml:space="preserve">Exclusion criteria: 1. Subjects who are taking part in other drugs clinical trials; _x000D_2. Volunteers whom researchers believe not suitable for the clinical trail with other reasons; _x000D_3. Hereditary disease; </t>
  </si>
  <si>
    <t>Gold Standard:1. Real-time RT-PCR of respiratory tract or blood samples was positive for the SARS-Cov-2;2. Gene sequencing of respiratory or blood samples is highly homologous with SARS-Cov-2.;Index test:Nucleic&amp;#32;acid&amp;#32;test&amp;#32;for&amp;#32;sars-cov-2&amp;#32;virus&amp;#32;in&amp;#32;sputum&amp;#32;or&amp;#32;throat&amp;#32;swab&amp;#32;samples;</t>
  </si>
  <si>
    <t>Inclusion criteria: In reference to the novel coronavirus pneumonia diagnosis and treatment scheme, the following cases were included:_x000D_(1) suspected covid-19 cases, cases released from isolation and discharged from hospital, and confirmed covid-19 cases with negative previous tests;_x000D_(2) the age distribution of the enrolled population is representative.</t>
  </si>
  <si>
    <t>Exclusion criteria: Sample collection time or information is not clear;Insufficient test operation as a result of errors in sample size of samples; Found before operation test specimens preserved by the polluters;_x000D_Statistics found that before any lack of original record the required information to a clinical study of cases, any doubt exists not sure the operation of the samples.</t>
  </si>
  <si>
    <t xml:space="preserve">_x000D_        Inclusion Criteria:_x000D__x000D_          1. Persons over 1 years of age._x000D__x000D_          2. .Meet COVID-19 confirmed case intradomestic contact definition:_x000D__x000D_               1. Living in the same home as the patient with SARS-CoV-2 PCR test detected_x000D_                  (nasopharyngeal and/or oropharyngeal swab) performed in the Acute Respiratory_x000D_                  Infection Diagnostic Unit._x000D__x000D_               2. Living in the same home as the patient with a PCR test for SARS-CoV-2_x000D_                  Indeterminate (nasopharyngeal and/or oropharyngeal swab) performed in the Acute_x000D_                  Respiratory Infection Diagnostic Unit and that the initial patient has positive_x000D_                  IgM/IgG serology for SARS-CoV-2._x000D__x000D_          3. .Informed Consent._x000D__x000D_        Exclusion Criteria:_x000D__x000D_          1. .Have fever, cough, pharyngeal pain or clinically have symptoms compatible with_x000D_             COVID-19 at the time of recruitment._x000D__x000D_          2. .Autoimmune disease, cancer, neutropenia._x000D__x000D_          3. .Under 1 years of age._x000D__x000D_          4. .Patients who, in the investigator's opinion, should be excluded from the research_x000D_             protocol._x000D_      </t>
  </si>
  <si>
    <t xml:space="preserve">_x000D_        Inclusion Criteria:_x000D__x000D_          -  Adults aged 18 or older (group 4)_x000D__x000D_          -  Adults aged 56 or older (groups 1 and 2)_x000D__x000D_          -  Children aged 5-12 inclusive (group 3)_x000D__x000D_          -  Able and willing (in the Investigator's opinion) to comply with all study_x000D_             requirements._x000D__x000D_          -  Willing to allow the investigators to discuss the volunteer's medical history with_x000D_             their General Practitioner and access all medical records when relevant to study_x000D_             procedures._x000D__x000D_          -  For females of childbearing potential only, willingness to practice continuous_x000D_             effective contraception (see below) during the study and a negative pregnancy test on_x000D_             the day(s) of screening and vaccination._x000D__x000D_          -  Agreement to refrain from blood donation during the course of the study._x000D__x000D_          -  Provide written informed consent._x000D__x000D_          -  Parent/Guardian provides informed consent_x000D__x000D_        Exclusion Criteria:_x000D__x000D_          -  Current or planned participation in other clinical trial of an investigational_x000D_             medicinal product_x000D__x000D_          -  Prior receipt of any vaccines (licensed or investigational) =30 days before enrolment_x000D__x000D_          -  Planned receipt of any vaccine other than the study intervention within 30 days before_x000D_             and after each study vaccination._x000D__x000D_          -  Prior receipt of an investigational or licensed vaccine likely to impact on_x000D_             interpretation of the trial data (e.g. Adenovirus vectored vaccines, any coronavirus_x000D_             vaccines)._x000D__x000D_          -  Administration of immunoglobulins and/or any blood products within the three months_x000D_             preceding the planned administration of the vaccine candidate._x000D__x000D_          -  Any confirmed or suspected immunosuppressive or immunodeficient state, including HIV_x000D_             infection; asplenia; recurrent severe infections and chronic use (more than 14 days)_x000D_             immunosuppressant medication within the past 6 months (topical steroids are allowed)._x000D__x000D_          -  History of allergic disease or reactions likely to be exacerbated by any component of_x000D_             ChAdOx1 nCoV-19 or MenACWY_x000D__x000D_          -  Any history of hereditary angioedema or idiopathic angioedema._x000D__x000D_          -  Any history of anaphylaxis._x000D__x000D_          -  Pregnancy, lactation or willingness/intention to become pregnant during the study._x000D__x000D_          -  Current diagnosis of or treatment for cancer (except basal cell carcinoma of the skin_x000D_             and cervical carcinoma in situ)._x000D__x000D_          -  History of serious psychiatric condition likely to affect participation in the study._x000D__x000D_          -  Bleeding disorder (e.g. factor deficiency, coagulopathy or platelet disorder), or_x000D_             prior history of significant bleeding or bruising following IM injections or_x000D_             venepuncture._x000D__x000D_          -  Suspected or known current alcohol abuse as defined by an alcohol intake of greater_x000D_             than 42 units every week._x000D__x000D_          -  Suspected or known injecting drug abuse in the 5 years preceding enrolment._x000D__x000D_          -  Any other significant disease, disorder or finding which may significantly increase_x000D_             the risk to the volunteer because of participation in the study, affect the ability of_x000D_             the volunteer to participate in the study or impair interpretation of the study data._x000D__x000D_          -  History of laboratory confirmed COVID-19._x000D__x000D_          -  New onset of fever or a cough or shortness of breath since February 2020_x000D__x000D_          -  Those who have been at high risk of exposure before enrolment, including but not_x000D_             limited to: close contacts of confirmed COVID-19 cases, anyone who had to self-isolate_x000D_             as a result of a symptomatic household member, frontline healthcare professionals_x000D_             working in A&amp;E, ICU and other higher risk areas and significant exposure associated_x000D_             with travel abroad to high incidence areas since January 2020._x000D__x000D_          -  Continuous use of anticoagulants, such as coumarins and related anticoagulants (i.e._x000D_             warfarin) or novel oral anticoagulants (i.e. apixaban, rivaroxaban, dabigatran and_x000D_             edoxaban) Additional Exclusion criteria to Groups 1 and 2_x000D__x000D_          -  Chronic respiratory disease, including asthma_x000D__x000D_          -  Severe and/or uncontrolled cardiovascular disease, gastrointestinal disease, liver_x000D_             disease, renal disease, endocrine disorder and neurological illness (mild well_x000D_             controlled comorbidities are allowed)_x000D__x000D_          -  Seriously overweight (BMI=40 Kg/m2)_x000D__x000D_          -  History of auto-immune disease_x000D__x000D_        Additional Exclusion Criteria to Group 3_x000D__x000D_          -  Chronic medical conditions such as chronic lung disease, chronic liver disease,_x000D_             chronic renal failure, chronic heart disease, congenital genetic syndromes (e.g._x000D_             Trisomy 21)_x000D__x000D_          -  Fulfil any of the contraindications to vaccination as specified in The Green Book_x000D__x000D_        Re-vaccination exclusion criteria (two-dose groups only)_x000D__x000D_          -  Anaphylactic reaction following administration of vaccine_x000D__x000D_          -  Pregnancy_x000D_      </t>
  </si>
  <si>
    <t xml:space="preserve">_x000D_        Inclusion Criteria:_x000D__x000D_          -  Samples with positive RT-PCR results with Ct value =30 for the COVID-19 gene(s) at_x000D_             IEDCR will be selected as COVID-19 positive._x000D__x000D_          -  Samples with negative RT-PCR results with no amplification for the COVID-19 gene(s) at_x000D_             IEDCR will be selected as COVID-19 negative._x000D__x000D_        Exclusion Criteria:_x000D__x000D_          -  Samples with equivocal/ambiguous RT-PCR results in terms of sigmoidal curve and Ct_x000D_             value will be excluded._x000D_      </t>
  </si>
  <si>
    <t xml:space="preserve">_x000D_        Inclusion Criteria:_x000D__x000D_          -  Parents/legal guardians or adult participant* is willing and able to give informed_x000D_             consent for participation in the study._x000D__x000D_          -  Male or Female, aged 0 - 24 years inclusive (Group 1)_x000D__x000D_          -  Male or Female, aged 0 - 19 years inclusive (Group 2)_x000D__x000D_          -  Parents/legal guardians or adult participants are willing to allow their General_x000D_             Practitioner or relevant NHS databases to be contacted for a full immunisation history_x000D__x000D_        Exclusion Criteria:_x000D__x000D_          -  If participants do not live in the postcode districts selected by PHE (Group 1 only)_x000D__x000D_          -  Medically diagnosed bleeding disorder_x000D__x000D_          -  Medically diagnosed platelet disorder_x000D__x000D_          -  Anticoagulation medication_x000D__x000D_          -  Pregnancy_x000D__x000D_          -  If another member of their household is participating who is within 5 years of age of_x000D_             the potential participants age_x000D__x000D_        Temporary exclusion criteria:_x000D__x000D_        The participant may not enter the study if they or any member of their household is under_x000D_        temporary isolation measures for suspected SARS-CoV-2 infection._x000D_      </t>
  </si>
  <si>
    <t xml:space="preserve">_x000D_        Inclusion Criteria:_x000D__x000D_          -  1st Line Consultation in Pediatric Emergencies_x000D__x000D_          -  All reasons for consultation during working hours_x000D__x000D_          -  Informed and written consent of a parent holder (only 1 authorized companion) and a_x000D_             child of understanding age_x000D__x000D_        Exclusion Criteria:_x000D__x000D_          -  Refusal of participation by parents/child of decision age_x000D__x000D_          -  No membership of a social security scheme (beneficiary or entitled)_x000D__x000D_          -  No understanding of French_x000D_      </t>
  </si>
  <si>
    <t xml:space="preserve">_x000D_        Inclusion Criteria:_x000D__x000D_        -children (age 0-18 years) with motor disabilities (with and without associated_x000D_        impairement), living in France._x000D__x000D_        Exclusion Criteria:_x000D__x000D_        -_x000D_      </t>
  </si>
  <si>
    <t xml:space="preserve">_x000D_        Inclusion Criteria:_x000D__x000D_          1. Children below 18 years with malignancy either hematological or solid tumors or_x000D__x000D_          2. Children below 18 years with hematological condition_x000D__x000D_        Exclusion Criteria:_x000D__x000D_        1. Patients or care-givers refusal to be enrolled in the study_x000D_      </t>
  </si>
  <si>
    <t>Inclusion criteria: i)	All age group (special: children, all preganant women); &lt;br/ &gt; &lt;br/ &gt;ii)	PCR documented SARS-CoV-2 carriage in nasopharyngeal sample at admission whatever their clinical status. &lt;br/ &gt;</t>
  </si>
  <si>
    <t>Exclusion criteria: Ã¢?Â¢	Non consented. &lt;br/ &gt;Ã¢?Â¢	Patients will be excluded if they have a known allergy to hydroxychloroquine /chloroquine and/ or Azithromycin and have any other contraindication to treatment with the study drug(Chloroquine or Azithromycin) including retinopathy, G6PD deficiency and QT prolongation. &lt;br/ &gt;Ã¢?Â¢	Lactating mothers will be excluded based on their declaration.  &lt;br/ &gt;</t>
  </si>
  <si>
    <t xml:space="preserve">                The researchers plan to undertake an observational cohort study using routine electronic data capture from people using the emergency care system (via 111 and 999 calls, ambulance conveyance, or hospital emergency department) with suspected respiratory infections during a pandemic.                Participating emergency departments will be provided with electronic and/or paper forms that can be integrated into the patient record and used to collect standardised triage assessment data. The form can be used at triage or at full patient assessment, and will form part of the clinical record. It can also be used by the emergency department to guide triage assessment. For example, the data recorded can be used to recommend diversion away from the hospital if criteria are not met or admission to hospital if criteria are met. The form will include key variables used in recommended triage methods, such as PMEWS and the swine flu hospital pathway, and other variables considered to be potentially useful predictors of adverse outcome. We will allow participating sites to adapt the form to their local circumstances, for example omitting variables that are already routinely collected.                The electronic and/or paper forms can also be used by paramedics in participating ambulance services. The electronic form will be used to collect data as part on the electronic case report form (eCRF) and can be used to support decisions, such as a decision not to transport the patient to hospital if triage criteria are not met. Alternatively, for 111 and 999 triage calls ambulance services could provide the University of Sheffield with the routinely collected triage question of patients with suspected respiratory infection pandemic. Though this routine data would not</t>
  </si>
  <si>
    <t xml:space="preserve">Inclusion criteria:                 All adults and children with suspected respiratory infection during a pandemic who present at the emergency department of a participating hospital, call 111 or999 services or are attended by a 999 ambulance from a participating ambulance trust                Patients will be eligible for inclusion if they meet the current clinical diagnostic criteria;                1. Fever (pyrexia = 38Â°C) or a history of a fever                2. Influenza-like illness (two or more of cough, sore throat, rhinorrhoea, limb or joint pain, headache, vomiting or diarrhoea or severe and/or life-threatening illness suggestive of an infectious process. (Or if they meet any future clinical diagnostic criteria recommended by the Department of Health).            </t>
  </si>
  <si>
    <t xml:space="preserve">_x000D_        Inclusion Criteria:_x000D__x000D_          -  All COVID-19 patients, adults or children,_x000D__x000D_          -  Tested positive by RT-PCR for SARS-CoV2 (nasopharyngeal swabs, sputum, endotracheal_x000D_             aspiration, bronchoalveolar lavage or stool sample) and / or with a diagnosis made on_x000D_             chest CT findings,_x000D__x000D_          -  Supported by venovenous or venoarterial ECMO_x000D__x000D_        Exclusion Criteria:_x000D__x000D_          -  Temporary legally protected Adults over a set period or waiting for protection_x000D_             supervision, guardianship_x000D__x000D_          -  Patients or proxies who express their opposition to study participation_x000D_      </t>
  </si>
  <si>
    <t>All children presenting or admitted to hospital and pre-defined screening days will be tested for coronavirus, irrespective if they meet current COVID-19 testing guidelines. Screening days will occur on 1 day per week for 3 months. For children who are admitted to hospital who have previously tested negative for SARS-CoV2 infection, repeat testing will only be performed if more than 72 hours have elapsed since the last swab collection'Data will be collected form participants from the time of screening until 14 days after discharge from hospital.Baseline screening and data collectionDemographic and clinical data will be retrospectively collected from the electronic medical record or parents by research staff. This information will include (but is not limited to):-	Age-	Sex-	Indigenous-	Postcode-	Reason for presentation or admission-	First set of vital signs on the day of testing-	Fever and symptom history from parent or guardian-	Past medical history and co-morbidities-	Travel history in past 14 days (including domestic travel) -	Contact with known SARS-CoV2 positive people-	Attendance at school or other child care facility in the past 14 days-	Prior testing undertaken, and details of test (date, result)Discharge informationData will be retrospectively collected after patient discharge and include:-	Discharge diagnosis-	Bacterial culture, PCR or serology collected during admission and result-	Viral PCR or serology collected during admission and results-	Emergency Department length of stay-	If admitted, hospital length of stay-	Need for intensive care admission and/or transfer to high level care-	Need for invasive ventilation-	Need for other organ supports (car</t>
  </si>
  <si>
    <t>Inclusion criteria: On the pre-defined day of patient screening, each participant must meet all the following criteria to be enrolled in this study:_x000D_â€¢	Is between the ages of 0 and 16 years at enrolment_x000D_â€¢	Is admitted to the Gold Coast University Hospital paediatric inpatient unit, Childrenâ€™s Critical Care Unit or presenting to the emergency department at Gold Coast University Hospital_x000D_â€¢	Has a legally acceptable representative capable of understanding the informed consent document and providing consent on the participantâ€™s behalf._x000D_</t>
  </si>
  <si>
    <t>This project uses a quantitative research methodology that will collect data using a prospective population based registry via a RedCapâ„¢ online database. Data collected on the study database is already routinely collected clinical data such as resuscitation details at birth, APGAR scores, need for ICU or HDU admission, feeding details and follow-up at 2 years of age. All data collection will occur from relevant hospital records and no specific input from patients is required.This methodology is appropriate to answer the research question because it allows for de-identified input from multiple study sites, and ongoing quantitative analysis and reporting including longer term outcomes for neonates at 2 years of age.</t>
  </si>
  <si>
    <t>Inclusion criteria: Healthy children between the ages of 1 and 18 who meet the TCM constitutional doctrine:_x000D_(1) Main features: moderate body shape, ruddy complexion, energetic, etc .;_x000D_(2) Common manifestations: Symmetric body shape, complexion, moisturized complexion, thick and shiny hair, bright eyes, clear nose, moist olfactory, rosy lips, not easy to fatigue, energetic, cold and heat tolerance, good sleep, stomach Najia, the second stool is normal, the tongue is reddish, the moss is thin and white, the veins are gentle and strong, and the fingerprint is faint purple. Lively and cheerful character. Usual disease is less common.</t>
  </si>
  <si>
    <t>Exclusion criteria: 1. Clinical suspected or confirmed cases [Refer to the recommendations for diagnosis and treatment of 2019-nCoV infection in children in Hubei Province (trial version 1)]_x000D_2. Those who have received other traditional Chinese medicine, proprietary Chinese medicines or immunomodulators to prevent new coronavirus pneumonia;_x000D_3. Participants in clinical trials of other drugs in the past 12 weeks;_x000D_4. People with other serious primary diseases such as cardiovascular and cerebrovascular diseases, liver and kidney or hematopoietic diseases, genetic metabolic diseases;_x000D_5. Those who are known to be allergic to the test drug and its ingredients;_x000D_6. Other constitutions in TCM constitution theory.</t>
  </si>
  <si>
    <t>Inclusion criteria: 1. Diagnosed as novel coronavirus pneumonia (NCP) Patient:_x000D_1) Basis of diagnostic criteria: "Notice on Printing and Distributing Pneumonia Diagnosis and Treatment Plan for New Coronavirus Infection (Trial Implementation Fourth Edition)" (National Health Office Medical Letter C2020377)_x000D_2019-nCoV diagnosis of pneumonia: _x000D_(1) Epidemiological history: A. Travel history or residence history in Wuhan area or other areas with continuous local case transmission within 14 days before onset; B. Contact history within 14 days before onset Patients with fever or respiratory symptoms from Wuhan City or other areas where local case transmission is ongoing; C. Aggregative onset or epidemiological association with new coronavirus infection. _x000D_(2) Clinical manifestations: A. fever; B. imaging characteristics of pneumonia: multiple small patchy shadows and interstitial changes in the early stage, which are obvious in the extrapulmonary zone, and then develop into multiple ground glass infiltrates and infiltrates, which are severe Patients may have pulmonary consolidation, and pleural effusion is rare; C. The total number of white blood cells is normal or reduced in the early stage of onset, or the lymphocyte count is reduced. _x000D_(3) Any one of the epidemiological history meets any two of the clinical manifestations as suspected cases, and those who have one of the following pathogenic evidence are confirmed cases: A. A new type of real-time fluorescence RT-PCR test for respiratory specimens or blood specimen Coronavirus-positive nucleic acid; B. Sequencing of viral genes in respiratory specimens or blood specimens, highly homologous to known new coronaviruses. _x000D_(4) It is severe if it meets any of the following: A. Respiratory distress, RR &gt; 30 beats / min; B. In resting state, means oxygen saturation &lt; 93%; C. Arterial partial pressure of oxygen (PaO2) / oxygen Concentration (FiO2) &lt;= 300mmHg (lmmHg = 0.133kPa)._x000D_(5) It is critical if it meets any of the following: 1) respiratory failure occurs and requires mechanical ventilation; 2) shock occurs; 3) combined organ failure requires ICU monitoring and treatment_x000D_2. The patient or legal donor agrees to participate in the study and signs an informed consent form.</t>
  </si>
  <si>
    <t>Exclusion criteria: 1. Pregnant or lactating women;_x000D_2. There are comorbidities that affect the judgment of the efficacy, such as those with malignant tumors or long-term immunosuppressants;_x000D_3. The investigator believes that the patient has other conditions that are not suitable for enrollment;_x000D_4. Allergic to dimethyl sulfoxide (DMSO), dextran 40 or human albumin;_x000D_5. Contraindicated signs of artificial liver therapy</t>
  </si>
  <si>
    <t>Inclusion criteria: Suspected cases of pneumonitis with the novel coronavirus infection. Suspected case criteria: Any one of the following epidemiological histories meets any two of the clinical manifestations:_x000D_Comprehensive analysis based on the following epidemiological history and clinical manifestations: _x000D_1. Epidemiological history:_x000D_(1) Travel history or residence history of Wuhan and surrounding areas or other communities with case reports within 14 days before the onset of illness; _x000D_(2) Onset of illness Patients with fever or respiratory symptoms from Wuhan and surrounding areas, or from communities with case reports in the previous 14 days; _x000D_(3) Aggressive onset; _x000D_(4) History of contact with new coronavirus infection. People with a new coronavirus infection are those who test positive for nucleic acid. _x000D_2. Clinical manifestations _x000D_(1) fever and/or respiratory symptoms; _x000D_(2) with the imaging mentioned above characteristics of pneumonia; _x000D_(3) the total number of white blood cells is normal or decreased in the early stage of onset, or the lymphocyte count is decreased.</t>
  </si>
  <si>
    <t>Inclusion criteria: Pneumonia cases with suspected SARS-CoV-2have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within 14 days before the onset of the disease;_x000D_(2) Cases have been reported in the past 14 days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t>
  </si>
  <si>
    <t>Inclusion criteria: 1. Non suspected cases and non confirmed cases;_x000D_2. Participate in novel coronavirus front-line prevention and control of medical staff, street community office staff;_x000D_3. Novel coronavirus pneumonia is recommended by people who voluntarily accept TCM technology.</t>
  </si>
  <si>
    <t>Exclusion criteria: 1. Suspected cases and confirmed cases;_x000D_2. Patients with severe heart, brain, liver, kidney and other visceral diseases or other serious metabolic disorders and tumors;_x000D_3. People who could not complete the study for other reasons;_x000D_4. Pregnant or lactating women.</t>
  </si>
  <si>
    <t>Inclusion criteria: 1. Age is not limited;_x000D_2. Clinical diagnosis is in accordance with the "Notice on issuing a new type of coronavirus pneumonia diagnosis and treatment program (Fifth edition)" on the diagnosis of a new type of coronavirus infection;_x000D_3. potable decoction;_x000D_4. no honeysuckle allergy;_x000D_5. child-bearing age female subjects pregnancy test negative person;_x000D_6. child-bearing age female subjects pregnancy test positive person needs targeted communication, the patient's consent can be included;_x000D_7. pregnancy or breast-feeding subjects need targeted communication, the patient's consent can be included in the voluntary informed consent signed by the person under the age of 16.</t>
  </si>
  <si>
    <t>Exclusion criteria: (1) Those who cannot take Chinese traditional medicine decoction;_x000D_(2) mentally ill subjects who are not easy to control;_x000D_(3) those who are pregnant or breast-feeding;_x000D_(4) those who use other Chinese medicines;_x000D_(5) those who are not considered suitable to participate in this trial by researchers.</t>
  </si>
  <si>
    <t>Inclusion criteria: 1. The neonates delivered by the mother who were suspected or confirmed infection of COVID-19;_x000D_2. The newborn,whose mother had no diagnosis of COVID-19 before delivery, had a history of epidemiological exposure (including diagnosis of COVID-19 of their mother after delivery or other people who had a close contacts with neonates), and the newborn tested positive for SARS-Cov-2 nucleic acid after birth, whether they had clinical symptom or not.</t>
  </si>
  <si>
    <t>Inclusion criteria: 1. novel coronavirus: _x000D_(1) 1 days before onset, 14 had travel history or residence history in Wuhan or other areas with local cases;_x000D_(2) during the 14 days before onset, patients with fever or respiratory symptoms from Wuhan or other areas with persistent local cases were exposed;_x000D_(3) there was an epidemiological association between clustering onset or new coronavirus infection;_x000D_2. Clinical manifestations: _x000D_(1) fever; _x000D_(2) radiographically characteristic of ground glass or patchy consolidation pneumonia in the lung; _x000D_(3) normal or reduced leukocyte count or lymphocyte count in the early stage of the disease._x000D_3. novel coronavirus nucleic acid positive novel coronavirus was detected by real-time fluorescence RT-PCR based on the standard of suspected cases: _x000D_(1) positive result of nCoV nucleic acid test;_x000D_(2) sequencing of the virus gene was highly homologous to the known new coronavirus. Patients included in the study need to meet the above three criteria and be clinically diagnosed as non critical patients.</t>
  </si>
  <si>
    <t>Exclusion criteria: 1. Exclude participants who disagree;_x000D_2. Exclude those who cannot cooperate.</t>
  </si>
  <si>
    <t>Exclusion criteria: Patients can not follow-up;_x000D_Investigator considering inappropriate</t>
  </si>
  <si>
    <t>Inclusion criteria: 1. Confirmed or clinically diagnosed cases;_x000D_2. Aged &gt; 1 year;_x000D_3. Volunteers.</t>
  </si>
  <si>
    <t>Exclusion criteria: 1.With vomiting, diarrhea or other contraindications;_x000D_2.refuse to traditional Chinese medicine.</t>
  </si>
  <si>
    <t>Inclusion criteria: 1. Confirmed or clinically diagnosed cases;_x000D_2. Aged &gt;= 2 years;_x000D_3. Volunteers.</t>
  </si>
  <si>
    <t>Exclusion criteria: 1. With local skin infection, trauma and other contraindications;_x000D_2. Patients who refuse massage.</t>
  </si>
  <si>
    <t>Exclusion criteria: 1. Patients who refused to participate in the project; _x000D_2. Patients developed symptoms caused by other pathogens rather than the SARS-CoV-2, and there was no evidence show that patients were infected with SARS-CoV-2.</t>
  </si>
  <si>
    <t>Inclusion criteria: 1. Age is not limited; _x000D_2. Confirmed group:clinical diagnosis is in accordance with the "Notice on issuing a new type of coronavirus pneumonia diagnosis and treatment program (Fifth edition)" on the diagnosis of a new type of coronavirus infection; _x000D_3. Suspected group: clinical diagnosis is in accordance with the "Notice on issuing a new type of coronavirus pneumonia diagnosis and treatment program (Fifth edition)" on the diagnosis of suspecting a new type of coronavirus infection.</t>
  </si>
  <si>
    <t>Inclusion criteria: This study intends to select surveillance cases, suspected cases, and diagnosed cases of COVID-19 for children aged 0-18 who were admitted to the Department of Pediatrics, Tongji Hospital from December 2019 to June 2020._x000D_1. Epidemiological classification: All Participants divided into three levels: high, medium and low risk according to the epidemiological history:_x000D_(1) high risk: the participants are close to suspected or confirmed cases of COVID-19 within 14 days before the onset of illness;_x000D_(2) medium risk: cluster cases of COVID-19 in the residence or community;_x000D_(3) low risk: the residence or community has no cluster cases or not from epidemic place;_x000D_2. Monitoring cases: high-risk children with no symptom and medium-risk or low-risk children with the following symptoms:_x000D_(1) Fever;_x000D_(2) respiratory symptoms or weakness, nausea, vomiting, abdominal discomfort and diarrhea;_x000D_3. Suspected cases: If the high-risk children meet any 2 of the following 3 conditions, they are suspected cases. Any 2 of the following 3 surveillance cases in medium and low risk were suspected cases after elimination of influenza (no effect of oseltamivir phosphate for 2 days) and other common respiratory pathogenic infections:_x000D_(1) Persistent fever, obvious respiratory symptoms, shortness of breath, pulse oxygen saturation decreased, or gastrointestinal symptoms such as nausea, vomiting, abdominal discomfort and diarrhea;_x000D_(2) laboratory tests: white blood cells level normal or decreased , lymphocyte count decreased, CRP normal or slightly elevated;_x000D_(3) chest radiology shows signs of COVID-19;_x000D_4. Diagnosed cases: all suspected cases who respiratory swabs or secretions, blood, feces and urine SARS-CoV-2 nucleic acid test is positive; viral gene sequencing is highly homologous with SARS-CoV -2.</t>
  </si>
  <si>
    <t>Exclusion criteria: (1) Exclude influenza virus, parainfluenza virus, adenovirus, respiratory syncytial virus,rhinovirus, human metapneumovirus, boca virus, and other known viral respiratory infections;_x000D_(2) Exclude pneumonia caused by atypical microorganisms such as mycoplasma pneumoniae and legionella,bacterial pneumonia,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The guardian does not agree to sign the informed consent or collect information.</t>
  </si>
  <si>
    <t>Inclusion criteria: Moxibustion intervention study plan for 14 days of NCP close contact with forced home isolation:_x000D_Participants inclusion criteria:_x000D_1. Aged 18 to 75 years old;_x000D_2. Those that meet one or more of the following:_x000D_(1)In the past 1 month, there is a history of contact with patients with pneumonia diagnosed by new coronavirus;_x000D_(2) People who have lived or stayed in Wuhan or the affected area in the past month;_x000D_3. Those who have had close contacts with returnees from Hubei in the past month;_x000D_4. Persons who live or work in 2 or more confirmed cases of novel coronavirus infection pneumonia;_x000D_5. Take the same transportation with the newly diagnosed cases of Novel Coronary Pneumonia and have close contact with people, including those who have taken care of the patient on the transportation and the patient's colleagues (family, colleagues, friends, etc.);_x000D_6. The area is limited to Hunan Province;_x000D_7. Voluntarily participate in this research and sign the informed consent._x000D_Patient who meet the above 4 items can be included in this study._x000D_Research Program on Moxibustion Intervention in NCP Home Isolation Population:_x000D_1. Aged 18 to 75 years old;_x000D_2. Those that meet one or more of the following:_x000D_(1) There is no contact history of patients with pneumonia diagnosed with new-type coronavirus in the past month;_x000D_(2) The corpus callosum is weak, susceptible to wind and cold, and has a history of chronic respiratory diseases;_x000D_3. The area is limited to Hunan Province;_x000D_4. Voluntarily participate in this research and sign the informed consent._x000D_Patient who meet the above 4 items can be included in this study._x000D_Research Program on Moxibustion Intervention in NCP Home Isolation Medical Care Group:_x000D_1. Aged 18 to 75 years old;_x000D_2. Those that meet one or more of the following:_x000D_(1) Occupation is doctor and patient;_x000D_(2) There is no contact history of patients with pneumonitis diagnosed with new-type coronavirus in the past 1 month;_x000D_3. The area is limited to Hu'nan Province;_x000D_4. Voluntarily participate in this research and sign the informed consent._x000D_Participants who meet the above 4 items can be included in this study.</t>
  </si>
  <si>
    <t>Exclusion criteria: (1) Patients with severe primary diseases such as heart, brain, liver, kidney and hematopoietic system;_x000D_(2) Those with malignant changes in the lungs;_x000D_(3) Persons with a mental, intellectual or language impairment;_x000D_(4) pregnant women, lactating women and those who have pregnancy requirements in the last 6 months;_x000D_(5) Those who are unable to fill in the questionnaire materials using mobile phones, computers, etc.;_x000D_(6) Those who are unwilling to receive moxibustion, or who are allergic to moxibustion or Wenwen cream;_x000D_(7) Those who are participating in other clinical trials._x000D_Patients who meet any of the above are excluded.</t>
  </si>
  <si>
    <t>Inclusion criteria: Epidemiological history:_x000D_1. History of residence or travel in Hubei province within 14 day before the onset of illness;_x000D_2. Exposure history to resident or traveler in Hubei province within 14 days before the onset of illness._x000D_Suspected features:_x000D_1. fever;_x000D_2. Lymphopenia;_x000D_3. typical CT pneumonia features._x000D_Inclusion criteria for cases admitted to the hospital: _x000D_all patients with fever, outpatient, emergency and in-patient.</t>
  </si>
  <si>
    <t>Inclusion criteria: This study intends to select surveillance cases, suspected cases and diagnosed cases of COVID-19 for children aged 0-18 who were admitted to the department of Pediatrics in Tongji Hospital from December 2019 to June 2020._x000D_1. Epidemiological classification: all children are divided into three levels: high, medium and low risk according to their epidemiological history:_x000D_(1) high risk: participant was close to suspected or confirmed case of COVID-19 within 14 days before the onset of illness;_x000D_(2) intermediate risk: cluster of COVID-19 cases in the place of residence or the community;_x000D_(3) low risk: The residence or community has no cluster cases or not from epidemic area;_x000D_2. Surveillance cases: high-risk children who do not show symptoms are surveillance cases, and intermediate or low risk children who have any of the following symptoms are surveillance cases:_x000D_(1) Fever;_x000D_(2) Respiratory symptoms or weakness, nausea, vomiting, abdominal discomfort and diarrhea._x000D_3. Suspected cases: Newborns born to pregnant women diagnosed with COVID-19 are suspected cases. High-risk children and surveillance cases at intermediate and low risk are suspected cases after excluding influenza (standardized administration of oseltamivir phosphate for 2 days) and other common respiratory pathogen infections who meet any two of the following three conditions are suspected cases:_x000D_(1) persistent Fever, obvious respiratory symptoms, shortness of breath or decreased pulse oxygen saturation, or gastrointestinal manifestations such as nausea, vomiting, abdominal discomfort and diarrhea;_x000D_(2) Laboratory tests: normal or decreased white blood cells, decreased lymphocyte count, normal or slightly elevated CRP;_x000D_(3) pulmonary imaging with signs of COVID-19._x000D_4. Confirmed cases: meeting the criteria for suspected cases, positive result on COVID-19 nucleic acid test with samples of respiratory swabs or secretions, blood, feces and urine ; highly homologous viral gene sequencing with known COVID-19.</t>
  </si>
  <si>
    <t>Exclusion criteria: (1) Exclude influenza virus, parainfluenza virus, adenovirus, respiratory syncytial virus, rhinovirus, human metapneumovirus, boca virus, and other known viral respiratory infections;_x000D_(2) Exclude pneumonia caused by atypical microorganisms such as  Mycoplasma pneumoniae, Legionella,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Exclude If the guardian of the child does not agree to sign the informed consent form or collect information.</t>
  </si>
  <si>
    <t>Inclusion criteria: 1. Children aged 0-18 years and met the guideline for the diagnosis and treatment of COVID-19;_x000D_2. Agreed to participant in the study;_x000D_3. Can cooperate with the later on follow-up.</t>
  </si>
  <si>
    <t>Inclusion criteria: 1. COVID-19 infection;_x000D_2. Children with kidney injury: Hematuria, Proteinuria, renal dysfunction.</t>
  </si>
  <si>
    <t>Exclusion criteria: 1. Exclusion of COVID-19 infection in children;_x000D_2. Dead children;_x000D_3. Sign to reject this project.</t>
  </si>
  <si>
    <t xml:space="preserve">Inclusion criteria: Pneumonia cases with suspected SARS-CoV-2 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before the onset of the disease;_x000D_(2) Cases have been reported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 </t>
  </si>
  <si>
    <t>Exclusion criteria: 1. Suspected patients unable to collect nasopharyngeal swabs;_x000D_2. Pneumonia caused by other pathogens.</t>
  </si>
  <si>
    <t>Inclusion criteria: 1. Patients with COVID-19 infection that meet the diagnostic criteria of "the 5th edition Pneumonitis diagnosis and treatment guideline for COVID-19 infection of China";_x000D_2. Age- and sex-matched normal people and patients with influenza A and B.</t>
  </si>
  <si>
    <t>Exclusion criteria: 1. Patients who are using warfarin or with bleeding disorders or bleeding tendencies;_x000D_2. Those who refuse to sign the informed consent;</t>
  </si>
  <si>
    <t>Exclusion criteria: (1) before the application or hospital admission corticosteroids; _x000D_(2) malignancies;_x000D_(3) the presence of severely impaired immune function, immunodeficiency diseases; _x000D_(4) 7 days before admission row major surgery or severe trauma; _x000D_(5) with asthma; _x000D_(6) COVID-19 undiagnosed patients.</t>
  </si>
  <si>
    <t xml:space="preserve">Inclusion criteria: All patients who meet one or two of the followings will be included in this study(pregnant women and newborns delivered):_x000D_Epidemiological history: _x000D_1. travel or residence history of Wuhan or other areas with continuous transmission of local cases within 14 days before the onset of the disease; or contact with local cases from Wuhan or other areas within 14 days before the onset of the disease; or associated with the occurrence of clustering disease;_x000D_2. Clinical manifestations: fever; or chest CT imaging features: multiple small patches and interstitial changes at the early stage, showing clearly in the lung. In severe cases, lung consolidation and pleural effusion are rare. or In the early stage of infection, the total number of white blood cells was normal or decreased, or the lymphocyte count was decreased. </t>
  </si>
  <si>
    <t>Inclusion criteria: 1. Novel coronavirus history before entering the group:_x000D_(1) there were travel history or residential history in Wuhan area or other areas with local cases within 14 days before onset;_x000D_(2) During the 14 days before onset, there were patients with fever or respiratory symptoms from Wuhan or other areas with persistent local cases;_x000D_2. Clinical symptoms and signs;_x000D_3. Laboratory examination and chest CT.</t>
  </si>
  <si>
    <t>Exclusion criteria: 1. Having one of the following infections (influenza virus, parainfluenza virus, adenovirus, respiratory syncytial virus, rhinovirus, human partial lung virus, SARS coronavirus and other known viral pneumonia);_x000D_2. Mycoplasma pneumoniae, Chlamydia pneumoniae and bacterial pneumonia;_x000D_3. There are non infectious diseases, such as vasculitis, dermatomyositis and organic pneumonia.</t>
  </si>
  <si>
    <t xml:space="preserve">Inclusion criteria: (1) The patients with covid-19 were diagnosed;_x000D_(2) CT was positive for the first time.                  </t>
  </si>
  <si>
    <t>Exclusion criteria: (1) Reexamine CT;_x000D_(2) The CT image can not be analyzed caused by respiratory movement ;_x000D_(3) Patients with pleural effusion or atelectasis.</t>
  </si>
  <si>
    <t>Inclusion criteria: (1) Fever patients;_x000D_(2) peoples who need to screen the novel coronavirus;_x000D_(3) patients for possible infection with novel coronavirus through High throughput sequencing of pathogens;_x000D_(4) Age and gender are not limited;_x000D_(5) Patients has been diagnosed with 2019-nCoV pneumonia according to the latest version of 2019-nCoV pneumonia management guideline made by the national health commission of the People's Repulic of China.</t>
  </si>
  <si>
    <t>Exclusion criteria: (1) limited sample size;                                                                          _x000D_(2) Lack of sample information;_x000D_(3) unable or failure to detect due to human error;_x000D_(4) Abnormal results or failure in detection due to instrument or non-reagent quality problems.</t>
  </si>
  <si>
    <t>Inclusion criteria: 1. The diagnosis of COVID-19 was confirmed;_x000D_2. Patients with invasive mechanical ventilation.</t>
  </si>
  <si>
    <t>Exclusion criteria: 1. Patients with cardiac arrest before endotracheal intubation;_x000D_2. Patients with severe medical record information registration defects;_x000D_3. Patients whose condition is not stable and whose prognosis cannot be determined.</t>
  </si>
  <si>
    <t>Exclusion criteria: 1. Patients at h high risk of SARS-CoV-2 infection;_x000D_2. The guardian does not agree to sign the informed consent or the guardian does not agree to collect information.</t>
  </si>
  <si>
    <t>Inclusion criteria: 1. Clinical manifestations of suspected Covid-19 such as fever and dry cough; _x000D_2. Pulmonary CT results indicate suspected Covid-19; _x000D_3. Apparently healthy physical examination subjects with a history of exposure to confirmed Covid-19 patients</t>
  </si>
  <si>
    <t>Inclusion criteria: 1. Adult &gt;= 18 years old;_x000D_2. Laboratory confirmed COVID-19 infection (i.e. detection of SARS-CoV-2 virus by RT-PCR in one or more clinical specimens);_x000D_3. Provide direct clinical care to confirmed COVID-19 patients.</t>
  </si>
  <si>
    <t>Inclusion criteria: 1. confirmed SARS-CoV-2 infection;_x000D_2. Meet one of the following criteria:_x000D_1) reversible respiratory failure with hypoxemia (partial pressure of arterial oxygen (PaO2 ) to the fraction of inspired oxygen (FiO2 ) ratio less than 50 mmHg for more than 3 hours and/or PaO2/FiO2 ratio less than 80 mmHg for more than 6 hours;_x000D_2) Arterial blood pH less than 7.25 with a partial pressure of arterial carbon dioxide (PaCO2) of at least 60 mmHg for more than 6 hours with respiratory rate more than 35 breaths per minute;_x000D_3) Plateau pressure more than 30-35 cmH2O despite optimization of mechanical ventilation.</t>
  </si>
  <si>
    <t>Exclusion criteria: 1. mechanical ventilation at high settings (FiO2&gt;0.9, P-plat&gt;30) for&gt;=7days;_x000D_2. recent central nervous system hemorrhage;_x000D_3. existence of non-recoverable terminal disease.</t>
  </si>
  <si>
    <t>Inclusion criteria: 1. Laboratory examination (RT-PCR) confirms the infection 2019-nCoV, which meets the diagnostic criteria for pneumonia (common type) in the New Coronavirus Infection Pneumonia Diagnosis and Treatment Program (Trial Version 6);_x000D_2. The patient has a complete hospitalization record that can be used for research.</t>
  </si>
  <si>
    <t>Exclusion criteria: Subjects who meet any of the following criteria cannot be enrolled:_x000D_1. Suffering from diseases that need to be distinguished from pneumonia infected with new coronavirus, such as tuberculosis, bacterial or viral pneumonia other than new coronavirus pneumonia, hospital-acquired pneumonia, and other pathogenic microorganisms pneumonia;_x000D_2. People with basic diseases such as primary immunodeficiency disease, acquired immunodeficiency syndrome, congenital respiratory tract malformations, abnormal lung development, aspiration pneumonia, and lung malignant tumors;_x000D_3. According to the judgment of the investigator, the previous or current disease may affect the patient's participation in the trial or the outcome of the study, including: malignant disease, autoimmune disease, liver and kidney disease, blood disease, neurological disease, and endocrine Disease; presently suffering from diseases that seriously affect the immune system, such as: human immunodeficiency virus (HIV) infection, or blood system, or splenectomy, organ transplantation, etc;_x000D_4. Pneumonia diagnosed with severe, critically re-associated coronavirus infection or requiring mechanical ventilation or systemic anti-hormonal therapy;_x000D_5. Used Chinese patent medicines with similar efficacy as Xiyanping injection during the treatment;_x000D_6. The investigator judges that the relevant test or data is missing during the treatment process, which affects the research evaluation or analyst.</t>
  </si>
  <si>
    <t>Inclusion criteria: 1. Healthy subjects aged 3 years and above;_x000D_2. By asking for a medical history and a physical examination, the researchers determined that the subjects were in good health;_x000D_3. From December 2019 to now, the subject has not been to hubei province, outside the country or in a village/community where there has been an outbreak. The subject has not been exposed to a person infected with or suspected of COVID-19;_x000D_4. Female subjects with childbearing age are not pregnant at the time of admission (negative reaction in urine pregnancy test), and are not nursing and have not fertility plan within the first 3 months after admission. Effective contraceptive measures shall be taken within 2 weeks before inclusion;_x000D_5. Subjects are able and willing to complete the study plan over follow-up period of approximately 14 months;_x000D_6. The subject or/and his/her legal guardian or trustee have the ability to understand the study procedures, voluntarily sign informed consent with informed consent, and comply with the requirements of the clinical study protocol.</t>
  </si>
  <si>
    <t xml:space="preserve">Exclusion criteria: 1. Confirmed cases, suspected cases or asymptomatic cases with COVID-19 (refer to Information System of China Disease Prevention and Control);_x000D_2. Positive in serum antibodies (IgG and IgM) screening of COVID-19;_x000D_3. Has a history of SARS virus infection (self-reported, site information);_x000D_4. Fever (armpit temperature &gt; 37.0 degree C), dry cough, fatigue, nasal obstruction, runny nose, sore throat, myalgia, diarrhea, shortness of breath and dyspnea within 14 days before administration;_x000D_5. Subjects with abnormal indicators, such as blood biochemistry, blood routine and urine routine, which might show clinical meaning, before administration (only refers to Phase I);_x000D_6. Armpit temperature &gt; 37.0 degree C before administration;_x000D_7. History of severe allergic reactions (such as acute anaphylaxis, urticaria, skin eczema, dyspnea, angioneurotic edema or abdominal pain) or allergy to known composition of COVID-19 vaccine;_x000D_8. History of convulsion, epilepsy, encephalopathy or mental illness or family history;_x000D_9. with congenital malformations or developmental disorders, genetic defects, severe malnutrition, etc.;_x000D_10. with severe liver and kidney diseases, uncontrollable hypertension (systolic pressure &gt;=140 mmHg, diastolic pressure &gt;=90 mmHg), diabetic complications, malignant tumors, various acute diseases or acute onset of chronic diseases;_x000D_11. diagnosed with congenital or acquired immune deficiency, HIV infection, lymphoma, leukemia or other autoimmune diseases;_x000D_12. with known or suspected diseases include: severe respiratory diseases, severe cardiovascular diseases, liver and kidney diseases, malignant tumors;_x000D_13. with history of coagulation dysfunction (e.g. Coagulation factor deficiency, coagulation disease);_x000D_14. Receiving anti-TB treatment;_x000D_15. Receiving immunotherapy or inhibitor therapy within 3 months (consistently oral or infusion for more than 14 days);_x000D_16. vaccinated with live attenuated vaccine within 1 month, or other vaccine within 14 days before vaccination;_x000D_17. Receiving blood products within 3 months before administration;_x000D_18. Receiving other research drugs within 6 months before vaccination;_x000D_19. The investigators determined that other conditions were inappropriate for the study. </t>
  </si>
  <si>
    <t>Inclusion criteria: 1. Aged 2 to 65 years old, and signed informed consent;_x000D_2. According to the diagnostic criteria of the "New Coronavirus Pneumonia Diagnosis and Treatment Program (Trial Version 7)" issued by the National Health and Health Commission, those who have been diagnosed with CoVID-19 of light and common type and have been treated with hydroxychloroquine and Abidol but nCoV Nucleic acid did not turn negative. The specific diagnostic criteria are as follows: _x000D_(1) light type: The clinical symptoms are mild, and there is no pneumonia manifestation in imaging;_x000D_(2) Common type: It has fever, respiratory tract and other symptoms. Pneumonia can be seen on imaging;_x000D_(3) The patient who have been diagnosed with CoVID-19 of light and common type and have been treated with hydroxychloroquine and Abidol but nCoV Nucleic acid did not turn negative.</t>
  </si>
  <si>
    <t>Exclusion criteria: 1. Pregnant women within 3 months of pregnancy;_x000D_2. Patients with liver and kidney disease and those with liver and kidney injury_x000D_3. Patients with blood diseases (such as leukopenia, thrombocytopenia, etc.)._x000D_4. Electrocardiogram prompting patients with severely extended QT.</t>
  </si>
  <si>
    <t>Trade Name: DolquinePharmaceutical Form: TabletINN or Proposed INN: HYDROXYCHLOROQUINE SULFATECAS Number: 747-36-4Other descriptive name: HYDROXYCHLOROQUINE SULFATEConcentration unit: mg milligram(s)Concentration type: equalConcentration number: 200-Pharmaceutical form of the placebo: TabletRoute of administration of the placebo: Oral use</t>
  </si>
  <si>
    <t xml:space="preserve">Inclusion criteria: Pregnant women of any gestational age, parity and age, who are undergoing routinely pre-natal follow up at the recruitment hospitals, with or without symptoms/signs suggestive of SARS-CoV-2 infection. After a PCR to confirm or discard SARS-CoV-2 infection, and an electrocardiogram (ECG) to rule out any arrhythmia are done, women will be included in one of the following groups: a)	Pregnant women of any gestational age, parity and age, who are undergoing routinely pre-natal follow up at the recruitment hospitals, with a polymerase chain reaction (PCR)-confirmed SARS-CoV-2 diagnosis, with mild or without symptoms/signs suggestive of the infection. b)	Pregnant women of any gestational age, parity and age, who are undergoing routinely pre-natal followed up at the recruitment hospitals, with a negative PCR- SARS-CoV-2 who are contacts (at the household level) of a confirmed or clinically suspected case of the infection.Are the trial subjects under 18? noNumber of subjects for this age range: F.1.2 Adults (18-64 years) yesF.1.2.1 Number of subjects for this age range 714F.1.3 Elderly (&gt;=65 years) noF.1.3.1 Number of subjects for this age range </t>
  </si>
  <si>
    <t xml:space="preserve">Exclusion criteria: Known hypersensitivity to HCQ or other 4-amonoquinoline compounds, history of retinopathy of any etiology, concomitant use of digoxin, cyclosporine, cimetidine or tamoxifen, known liver disease, clinical history or with ECG findings suggestive of cardiac pathology. In addition, those women that are unable to cooperate with the requirements of the study will be excluded. </t>
  </si>
  <si>
    <t>Inclusion criteria: Positive PCR test for Coronavirus (SARS-COV2)CT Scan finding</t>
  </si>
  <si>
    <t>Exclusion criteria: Patient who use warfarinPatient who ACEI (captopril. enalapril,...  )</t>
  </si>
  <si>
    <t>Inclusion criteria: Covid 19 patientsAge over one yearAge less than 75 yearsTendency to participate in researchCompletion of informed written consent</t>
  </si>
  <si>
    <t>Exclusion criteria: pregnant womenlactating womenhepatitis B, CAutoimmune diseasesChronic renal failure (CRF)Liver failureCongestive heart failure (CHF)Chronic obstructive pulmonary disease (COPD)</t>
  </si>
  <si>
    <t xml:space="preserve">                Research design:                This cohort study will use the UK Obstetric Surveillance System (UKOSS) to identify women hospitalized with pandemic novel coronavirus infection in pregnancy throughout a 6-month period. Participants will receive their usual management and information will be collected subsequently, detailing their treatment and outcomes. Research participants will not be contacted directly and no personally identifiable information (names, addresses or dates of birth will be collected.                Cohort identification:                Infected women will be identified through the UKOSS network of nominated reporting clinicians in each consultant-led maternity unit in the UK. Nominated reporting clinicians will be asked to report all pregnant women with confirmed pandemic novel coronavirus infection admitted to their unit. In view of the need for rapid and ongoing data analysis and production of guidance, we will use a specific web-based rapid reporting and data collection system for this study to enable UKOSS nominated clinicians to report cases as they occur. In addition, nominated clinicians will be sent a standard UKOSS reporting card each month to further enhance case ascertainment.                Comparison group identification:                Information about comparison women will be obtained from previously conducted UKOSS studies. Previous UKOSS studies have collected detailed demographic, pregnancy and delivery information about a cohort of over 1200 women giving birth in the UK identified from the same hospitals as infected women. This pragmatic approach has been adopted to allow risk factors for severe outcomes of pandemic influenza or novel coronavirus to be identified while minimizing the data collection burden on</t>
  </si>
  <si>
    <t xml:space="preserve">Inclusion criteria:                 1. Any pregnant woman hospitalised who has tested positive for COVID-19 will be included.                2. Aged 16-45 years.            </t>
  </si>
  <si>
    <t xml:space="preserve">Inclusion criteria:                 1. Women aged 18-50 who are pregnant and their babies                2. Suspected COVID-19 or confirmed SARs-CoV-2 infection                3. Delivery or pregnancy loss between January 2020 and March 2021            </t>
  </si>
  <si>
    <t>Exclusion criteria: 1.	Patients treated with mechanical ventilation for other concomitant causes2.	Patients treated with ECMO for other concomitant causes</t>
  </si>
  <si>
    <t xml:space="preserve">_x000D_        Inclusion Criteria:_x000D__x000D_          -  1. Suspected cases (formerly observed cases)_x000D__x000D_        Meet the following 2 at the same time:_x000D__x000D_        Epidemiological history There was a history of travel or residence in Wuhan within two_x000D_        weeks before the onset of illness; or patients who had had fever from Wuhan with_x000D_        respiratory symptoms within 14 days before the onset of illness, or had clustered onset._x000D__x000D_        Clinical manifestations_x000D__x000D_          1. fever;_x000D__x000D_          2. It has the imaging characteristics of pneumonia mentioned above;_x000D__x000D_          3. The total number of white blood cells is normal or decreased, or the lymphocyte count_x000D_             is decreased in the early stage of onset._x000D__x000D_               -  2. confirmed cases On the basis of meeting the criteria for suspected cases,_x000D_                  sputum, throat swabs, lower respiratory tract secretions, and other specimens_x000D_                  were tested by real-time fluorescent RT-PCR for positive nucleic acid detection_x000D_                  of new coronavirus; or viral gene sequencing was highly homologous with known new_x000D_                  coronaviruses._x000D__x000D_        Exclusion Criteria:_x000D__x000D_          -  1. Influenza virus, parainfluenza virus, adenovirus, respiratory syncytial virus,_x000D_             rhinovirus, human metapneumovirus, SARS coronavirus, and other known other viral_x000D_             pneumonia;_x000D__x000D_          -  2. Mycoplasma pneumoniae, chlamydia pneumonia, and bacterial pneumonia; non-infectious_x000D_             diseases such as vasculitis, dermatomyositis, and organizing pneumonia._x000D_      </t>
  </si>
  <si>
    <t xml:space="preserve">_x000D_        1. For the 2019-nCoV infection group_x000D__x000D_             Inclusion Criteria:_x000D__x000D_             Diagnosed with 2019-nCoV infection (with direct laboratory evidence)._x000D__x000D_               1. Respiratory or blood samples tested positive for novel coronavirus nucleic acid_x000D_                  with RT-PCR._x000D__x000D_               2. Gene sequencing of respiratory or blood samples show highly homologous with known_x000D_                  novel coronaviruses._x000D__x000D_             Exclusion Criteria:_x000D__x000D_             Subjects will be excluded if the children or their parents disagree to conduct this_x000D_             study._x000D__x000D_          2. For the control group_x000D__x000D_        Inclusion Criteria:_x000D__x000D_          1. Diagnosed with pneumonia, and excepted of novel coronavirus infection._x000D__x000D_          2. The hospitalization time is the same as that of novel coronavirus pneumonia._x000D__x000D_        Exclusion Criteria:_x000D__x000D_        Subject will be excluded if she or he has one of the following:_x000D__x000D_          1. First diagnosis is not pneumonia._x000D__x000D_          2. Any one of the novel coronavirus laboratory test results show positive._x000D__x000D_          3. Children or their parents disagree to conduct this study._x000D_      </t>
  </si>
  <si>
    <t xml:space="preserve">_x000D_        Inclusion Criteria:_x000D__x000D_          -  Laboratory (RT-PCR) confirmed Covid-19 infection in throat swab and/or sputum and/or_x000D_             lower respiratory tract samples;_x000D__x000D_          -  The interval between the onset of symptoms and randomized is within 7 days. The onset_x000D_             of symptoms is mainly based on fever. If there is no fever, cough or other related_x000D_             symptoms can be used;_x000D__x000D_          -  White blood cells = 3,500 / Âµl, lymphocytes = 750 / Âµl;_x000D__x000D_          -  Human immunodeficiency virus (HIV), hepatitis B virus (HBV), hepatitis C virus (HCV)_x000D_             or tuberculosis (TB) test is negative;_x000D__x000D_          -  Sign the Informed Consent Form on a voluntary basis;_x000D__x000D_        Exclusion Criteria:_x000D__x000D_          -  Subject infected with HCV (HCV antibody positive), HBV (HBsAg positive), HIV (HIV_x000D_             antibody positive), or HTLV (HTLV antibody positive)._x000D__x000D_          -  Subject is albumin-intolerant._x000D__x000D_          -  Subject with life expectancy less than 4 weeks._x000D__x000D_          -  Subject participated in other investigational somatic cell therapies within past 30_x000D_             days._x000D__x000D_          -  Subject with positive pregnancy test result._x000D__x000D_          -  Researchers consider unsuitable._x000D_      </t>
  </si>
  <si>
    <t xml:space="preserve">_x000D_        Inclusion Criteria:_x000D__x000D_          -  The neonates with COVID-19,or neonates born by infected mothers_x000D__x000D_        Exclusion Criteria:_x000D__x000D_          -  The neonates with major anomalies_x000D_      </t>
  </si>
  <si>
    <t xml:space="preserve">_x000D_        Inclusion Criteria:_x000D__x000D_          -  Healthy and Covid-19-positive volunteers_x000D__x000D_          -  The interval between the onset of symptoms and randomized is within 7 days in Covid-19_x000D_             patients. The onset of symptoms is mainly based on fever. If there is no fever, cough_x000D_             or other related symptoms can be used;_x000D__x000D_          -  White blood cells = 3,500/Âµl, lymphocytes = 750/Âµl;_x000D__x000D_          -  Human immunodeficiency virus (HIV), hepatitis B virus (HBV), hepatitis C virus (HCV)_x000D_             or tuberculosis (TB) test negative;_x000D__x000D_          -  Sign the Informed Consent voluntarily;_x000D__x000D_        Exclusion Criteria:_x000D__x000D_          -  Subject with active HCV, HBV or HIV infection._x000D__x000D_          -  Subject is albumin-intolerant._x000D__x000D_          -  Subject with life expectancy less than 4 weeks._x000D__x000D_          -  Subject participated in other investigational vaccine therapies within the past 60_x000D_             days._x000D__x000D_          -  Subject with positive pregnancy test result._x000D__x000D_          -  Researchers consider unsuitable._x000D_      </t>
  </si>
  <si>
    <t xml:space="preserve">_x000D_        Inclusion Criteria:_x000D__x000D_          -  pregnant women with laboratory-confirmed 2019-n-CoV_x000D_      </t>
  </si>
  <si>
    <t xml:space="preserve">_x000D_        Inclusion Criteria:_x000D__x000D_          1. High risk close contact with a confirmed COVID-19 case during their symptomatic_x000D_             period, including one day before symptom onset, within the past 1-7 days. High risk_x000D_             close contact is defined as any of the following exposures without the consistent_x000D_             appropriate use of recommended personal protective equipment:_x000D__x000D_               1. Provided direct care for the index case_x000D__x000D_               2. Had close physical contact with the index case_x000D__x000D_               3. Lived with the index case_x000D__x000D_               4. Had close contact (within 2 metres), without direct physical contact, for a_x000D_                  prolonged period of time_x000D__x000D_               5. Had direct contact with infectious body fluids, including oral secretions,_x000D_                  respiratory secretions, or stool._x000D__x000D_          2. Successfully contacted by the study team within 24 hours of study team notification of_x000D_             the relevant index COVID-19 case. This time window is necessary because the efficacy_x000D_             of PEP may be dependent on the timing of its initiation, and because randomization of_x000D_             a ring cannot be delayed while awaiting response from contacts that cannot be rapidly_x000D_             reached._x000D__x000D_          3. Age =6 months, since the safety and pharmacokinetic profiles of LPV/r in pediatric_x000D_             patients below the age of 6 months have not been established._x000D__x000D_          4. Ability to communicate with study staff in English_x000D__x000D_        Exclusion Criteria:_x000D__x000D_          1. Known hypersensitivity/allergy to lopinavir or ritonavir._x000D__x000D_          2. Current use of LPV/r for the treatment or prevention of HIV infection._x000D__x000D_          3. Receipt of LPV/r in the context of this trial or any other trial of COVID-19 PEP_x000D_             within 2 days or less prior to the last known contact with the index COVID-19 case._x000D_             The two day time window is intended to ensure that exposure would not have occurred in_x000D_             the presence of clinically relevant drug levels (five times the elimination half-life_x000D_             of LPV/r, which is estimated at 4-6 hours with prolonged use)._x000D__x000D_          4. Baseline respiratory tract specimen positive for COVID-19. Randomized participants_x000D_             whose baseline samples subsequently show COVID-19 will have study drug discontinued_x000D_             but still remain under observation._x000D__x000D_          5. Current breastfeeding, due to potential for serious adverse reactions in nursing_x000D_             infants exposed to LPV/r_x000D__x000D_          6. Concomitant medications with prohibited drug interactions with LPV/r that cannot be_x000D_             temporarily suspended/replaced, including but not restricted to: 37_x000D__x000D_               -  alfuzosin (e.g. XatralÂ®)_x000D__x000D_               -  amiodarone (e.g. Cordaroneâ„¢)_x000D__x000D_               -  apalutamide (e.g. Erleadaâ„¢)_x000D__x000D_               -  astemizole*, terfenadine*_x000D__x000D_               -  cisapride*_x000D__x000D_               -  colchicine, when used in patients with renal and/or hepatic impairment_x000D__x000D_               -  dronedarone (e.g., MultaqÂ®)_x000D__x000D_               -  elbasvir/grazoprevir (e.g., ZepatierTM)_x000D__x000D_               -  ergotamine* (e.g. CafergotÂ®*), dihydroergotamine (e.g. MigranalÂ®), ergonovine,_x000D_                  methylergonovine*_x000D__x000D_               -  fusidic acid (e.g., FucidinÂ®), systemic*_x000D__x000D_               -  lurasidone (e.g., LatudaÂ®), pimozide (e.g., OrapÂ®*)_x000D__x000D_               -  neratinib (e.g., NerlynxÂ®)_x000D__x000D_               -  sildenafil (e.g., RevatioÂ®)_x000D__x000D_               -  triazolam (e.g. HalcionÂ®), midazolam oral*_x000D__x000D_               -  rifampin (e.g. RimactaneÂ®*, RifadinÂ®, RifaterÂ®*, RifamateÂ®*)_x000D__x000D_               -  St. John's Wort_x000D__x000D_               -  Tadalafil (e.g. AdcircaÂ®)_x000D__x000D_               -  venetoclax (e.g. VenclextaÂ®)_x000D__x000D_               -  lovastatin (e.g., MevacorÂ®*), lomitapide (e.g., JuxtapidTM) or simvastatin (e.g.,_x000D_                  ZocorÂ®)_x000D__x000D_               -  vardenafil (e.g., LevitraÂ® or StaxynÂ®)_x000D__x000D_               -  salmeterol (e.g., AdvairÂ® or SereventÂ®)_x000D__x000D_                    -  denotes products not marketed in Canada_x000D_      </t>
  </si>
  <si>
    <t xml:space="preserve">_x000D_        Inclusion Criteria:_x000D__x000D_          1. Pregnant women or women who have been pregnant within the last 6 weeks_x000D__x000D_          2. Able to give informed consent_x000D__x000D_          3. Diagnosed with COVID-19; or being evaluated for COVID-19 ("patient under_x000D_             investigation") since January 1, 2020_x000D__x000D_        Exclusion Criteria:_x000D__x000D_        1. &lt;13 years of age._x000D_      </t>
  </si>
  <si>
    <t xml:space="preserve">_x000D_        Inclusion Criteria:_x000D__x000D_          1. &lt; 18 years-old, and_x000D__x000D_          2. Present to a participating ED for care, and_x000D__x000D_          3. Undergo SARS-CoV-2 testing._x000D__x000D_        Exclusion Criteria:_x000D__x000D_        1) Refusal to participate (no informed consent)_x000D_      </t>
  </si>
  <si>
    <t xml:space="preserve">_x000D_        Inclusion Criteria:_x000D__x000D_        Clinical diagnosis of COVID-19 Disease,_x000D__x000D_        Exclusion Criteria:_x000D__x000D_        Previous history of allergy to Deferoxamin, Pregnancy, kidney dysfunction,_x000D_      ;_x000D_        Inclusion Criteria:_x000D__x000D_        Clinical diagnosis of COVID-19 Disease,_x000D__x000D_        Exclusion Criteria:_x000D__x000D_        Previous history of allergy to Deferoxamin, Pregnancy, kidney dysfunction,_x000D_      </t>
  </si>
  <si>
    <t xml:space="preserve">_x000D_        Inclusion Criteria:_x000D__x000D_        Suspected covid-19 infection and age 0-18 years_x000D__x000D_        Exclusion Criteria:_x000D__x000D_        Age &gt;18 years_x000D_      </t>
  </si>
  <si>
    <t xml:space="preserve">_x000D_        Inclusion Criteria:_x000D__x000D_          -  Volunteer to participate in the study_x000D__x000D_          -  Being pregnant_x000D__x000D_          -  Aged between 18 - 45_x000D__x000D_          -  To understand Turkish_x000D__x000D_          -  Spend most of the day at home_x000D__x000D_        Exclusion Criteria:_x000D__x000D_          -  Risky pregnancy status_x000D_      </t>
  </si>
  <si>
    <t xml:space="preserve">_x000D_        Inclusion Criteria:_x000D__x000D_          -  from covid 19 positive mothers_x000D__x000D_          -  newborn mothers had not other condition or illness_x000D__x000D_        Exclusion Criteria:_x000D__x000D_          -  from covid 19 negative mothers_x000D__x000D_          -  childs_x000D_      </t>
  </si>
  <si>
    <t xml:space="preserve">_x000D_        Inclusion Criteria:_x000D__x000D_          -  patients with COVID-19: detection of SARS-CoV-2 by PCR in naso- or oropharyngeal swab_x000D_             or sputum, no age limit_x000D__x000D_          -  control group: any respiratory tract infection not caused by SARS-CoV-2, no age limit_x000D__x000D_          -  informed consent_x000D__x000D_        Exclusion Criteria:_x000D__x000D_          -  no respiratory tract infection and no detection of SARS-CoV-2_x000D__x000D_          -  no informed consent_x000D_      </t>
  </si>
  <si>
    <t xml:space="preserve">_x000D_        Inclusion Criteria:_x000D__x000D_          -  Willing to participate on this study by signing the informed consent_x000D__x000D_        Exclusion Criteria:_x000D__x000D_          -  No_x000D_      </t>
  </si>
  <si>
    <t xml:space="preserve">_x000D_        Inclusion Criteria:_x000D__x000D_          -  500 case presented from November 2019-February 2020 will be included in explore study_x000D_             from Ain shams university Hospitals_x000D__x000D_        Exclusion Criteria:_x000D__x000D_          -  Inadequate samples_x000D_      </t>
  </si>
  <si>
    <t xml:space="preserve">_x000D_        Inclusion Criteria:_x000D__x000D_          -  Woman who is &gt;= 18 years old_x000D__x000D_          -  Woman having just given birth from 37 weeks of gestation (singleton pregnancy)_x000D__x000D_          -  Woman affiliated to a social security_x000D__x000D_          -  Woman with a level of understanding of written French sufficient to answer the_x000D_             questionnaires._x000D__x000D_          -  Woman having received complete information on the organization of the research and_x000D_             having given her informed consent in written form._x000D__x000D_        Inclusion criteria specific to the experimental group: woman who have recently given birth_x000D_        during the confinement period due to covid-19._x000D__x000D_        Inclusion criteria specific to the control group: woman who have just given birth and whose_x000D_        pregnancy began after the confinement period due to covid-19._x000D__x000D_        Exclusion Criteria:_x000D__x000D_          -  Major mentioned in articles L.1121-6 and L-1121-8 of Health Public Code._x000D__x000D_          -  Woman with psychiatric disorders such as depressive syndrome_x000D__x000D_          -  Woman tested with Covid-19 positive at the time of the delivery_x000D__x000D_          -  Newborn with congenital abnormalities_x000D__x000D_          -  Stillbirth_x000D_      </t>
  </si>
  <si>
    <t xml:space="preserve">
        Inclusion Criteria:
          -  All patients, children and adults
          -  Patients with known chronic inflammatory rheumatism, auto-immune or auto-inflammatory
             rare and non-rare diseases with proven/suspected SARS-Cov-2 infection (COVID-19) (by
             biological data (serological or positive Cov-2 PCR) or CT scan images or clinical
             observations consistent with covid-19)
        Exclusion Criteria:
          -  patients opposed to the use of their data
          -  patients under guardianship, protected persons
      </t>
  </si>
  <si>
    <t xml:space="preserve">_x000D_        Inclusion Criteria:_x000D__x000D_          1. Birth to &lt;18 years of age; AND_x000D__x000D_          2. Positive nucleic acid test for SARS-CoV-2 within the past 7 days; AND_x000D__x000D_          3. Hospitalized, &lt;72 hours post-admission; AND_x000D__x000D_          4. One or more signs and/or symptoms of COVID-19 illness within the past 72 hours, as_x000D_             follows:_x000D__x000D_               1. Cough; OR_x000D__x000D_               2. Fever (oral temperature &gt;100.4Â°F/38Â°C); OR_x000D__x000D_               3. Chest pain; OR_x000D__x000D_               4. Shortness of breath; OR_x000D__x000D_               5. Myalgia; OR_x000D__x000D_               6. Acute unexplained loss of smell or taste; OR_x000D__x000D_               7. New/increased supplemental oxygen requirement; OR_x000D__x000D_               8. Acute respiratory failure requiring non-invasive or invasive ventilation; OR_x000D__x000D_               9. Encephalitis._x000D__x000D_        Exclusion Criteria:_x000D__x000D_        An individual who meets any of the following criteria will be excluded from participation_x000D_        in this study:_x000D__x000D_          1. Receiving therapeutic anticoagulation for treatment of a thromboembolic event_x000D_             diagnosed within the past 12 weeks; OR_x000D__x000D_          2. Clinical-relevant bleeding (see criteria under Primary Outcome, below) within the past_x000D_             72 hours; OR_x000D__x000D_          3. Platelet count &lt;50,000/ÂµL within the past 24 hours; OR_x000D__x000D_          4. Prothrombin time (PT) =2 seconds above the upper limit of age-appropriate local_x000D_             reference range within the past 24 hours; OR_x000D__x000D_          5. Activated partial thromboplastin time (aPTT) =4 seconds above the upper limit of_x000D_             age-appropriate local reference range within the past 24 hours; OR_x000D__x000D_          6. Fibrinogen level &lt;75 mg/dL; OR_x000D__x000D_          7. Severe renal impairment, as defined by estimated glomerular filtration rate (eGFR) &lt;31_x000D_             mL/min/ 1.73 m2, as calculated by the Schwartz formula; OR_x000D__x000D_          8. Parent or legally authorized representative unwilling to provide informed consent for_x000D_             patient participation._x000D_      </t>
  </si>
  <si>
    <t xml:space="preserve">_x000D_        Inclusion Criteria:_x000D__x000D_          -  Women with a self-reported live pregnancy &gt;14 weeks_x000D__x000D_          -  Presently in the outpatient setting (i.e. not admitted to the hospital)_x000D__x000D_          -  Tested positive for COVID-19 within last 7 days_x000D__x000D_          -  Must be living in Canada_x000D__x000D_        Exclusion Criteria:_x000D__x000D_          -  Known glucose-6-phosphate dehydrogenase (G6PD) deficiency_x000D__x000D_          -  Known cardiac disease (or under investigation)_x000D__x000D_          -  Currently taking medication contraindicated as per Health Canada list for_x000D_             hydroxychloroquine_x000D__x000D_          -  Known retinopathy_x000D__x000D_          -  Known hypersensitivity to 4-aminoquinoline compounds_x000D__x000D_          -  Already taking hydroxychloroquine_x000D__x000D_          -  Unwilling to answer follow-up questionnaires_x000D__x000D_          -  Currently in labor_x000D__x000D_          -  Inpatient women at time of COVID-19 diagnosis._x000D_      </t>
  </si>
  <si>
    <t xml:space="preserve">_x000D_        Inclusion Criteria:_x000D__x000D_          -  Any pregnant woman giving birth or having a miscarriage after 15 weeks._x000D__x000D_          -  Major patient_x000D__x000D_        Exclusion Criteria:_x000D__x000D_          -  Patients not speaking French and not accompanied by a translator_x000D__x000D_          -  Patients under curatorship / guardianship_x000D__x000D_          -  Refusal to participate in research_x000D_      </t>
  </si>
  <si>
    <t xml:space="preserve">_x000D_        Inclusion Criteria:_x000D__x000D_          -  any child over 7 days old and under 17 years hospitalized since at most 4 days_x000D__x000D_          -  parent of the enrolled child_x000D__x000D_        Exclusion Criteria:_x000D__x000D_          -  child younger than 7 days_x000D__x000D_          -  Parent refusal_x000D__x000D_          -  Child refusal_x000D__x000D_          -  No health insurance_x000D_      </t>
  </si>
  <si>
    <t xml:space="preserve">_x000D_        Inclusion Criteria:_x000D__x000D_          -  Breast reconstruction patients pre and post op_x000D__x000D_          -  Sarcoma patients pre and post op_x000D__x000D_          -  Burns patients pre and post op_x000D__x000D_          -  Cleft lip patients pre and post op_x000D__x000D_          -  Head &amp; neck reconstruction patients pre and post op_x000D__x000D_          -  Hand trauma patients pre and post op_x000D__x000D_          -  Flap reconstruction patients pre and post op._x000D__x000D_        Exclusion Criteria:_x000D__x000D_          -  Adults unable to consent_x000D__x000D_          -  Patients requiring interpreter._x000D_      </t>
  </si>
  <si>
    <t xml:space="preserve">_x000D_        Inclusion Criteria:_x000D__x000D_          -  Women over 18 years old on the date of inclusion_x000D__x000D_          -  Pregnant women coming to deliver in the Paule de Viguier maternity unit of Toulouse's_x000D_             University Hospital between April 2020 and April 2021 regardless the pregnancy_x000D_             outcomes (live births, IUFD, miscarriages, medical termination of pregnancy ) and the_x000D_             term_x000D__x000D_          -  Women affiliated to a social security system (including AME)_x000D__x000D_        Exclusion Criteria:_x000D__x000D_          -  Voluntary termination of pregnancy_x000D__x000D_          -  Language barrier_x000D__x000D_          -  Patient under a legal protection measure (guardianship, curatorship, or safeguard of_x000D_             justice)_x000D_      </t>
  </si>
  <si>
    <t xml:space="preserve">_x000D_        Inclusion Criteria:_x000D__x000D_          1. Age &gt;1 year._x000D__x000D_          2. Active COVID-19 infection confirmed by positive SARS-CoV-2 PCR._x000D__x000D_          3. Meets institutional criteria for admission to hospital for COVID-19._x000D__x000D_          4. Admitted to ICU or non-ICU floor within 5 days of enrollment._x000D__x000D_          5. PaO2/FiO2 &gt;200 mmHg if intubated._x000D__x000D_          6. Patient or LAR able to provide informed consent._x000D__x000D_        Exclusion Criteria:_x000D__x000D_          1. Previous treatment with convalescent plasma for COVID-19._x000D__x000D_          2. Current use of investigational antiviral therapy targeting SARS-CoV-2._x000D__x000D_          3. History of anaphylactic transfusion reaction._x000D__x000D_          4. Clinical diagnosis of acute decompensated heart failure._x000D__x000D_          5. Objection to blood transfusion._x000D_      </t>
  </si>
  <si>
    <t xml:space="preserve">
        Inclusion Criteria:
          -  Pregnant women hospitalized presenting with:
               1. Fever with one or more respiratory symptoms (cough, odinophagia, respiratory
                  difficulty)
               2. Diagnoses of pneumonia with no other explainable cause.
        Exclusion Criteria:
          -  None
      </t>
  </si>
  <si>
    <t xml:space="preserve">_x000D_        Inclusion Criteria:_x000D__x000D_          -  pregnant_x000D__x000D_          -  18 and over_x000D__x000D_          -  monofetal pregnancy between 22+0 and 41+0 weeks of gestation_x000D__x000D_          -  presenting a positive COVID-19 RT-PCR test result after nasopharyngeal swab for one or_x000D_             more minor symptoms: cough, body temperature &gt;37,3 Â°C, shortness of breath, diarrhea,_x000D_             asthenia, anosmia, taste loss, myalgia_x000D__x000D_          -  presenting no contraindication to hydroxychloroquine and azithromycin_x000D__x000D_          -  informed consent signature_x000D__x000D_          -  affiliated to social security scheme_x000D__x000D_        Exclusion Criteria:_x000D__x000D_          -  allergic to hydroxychloroquine or chloroquine, or azithromycin_x000D__x000D_          -  contraindication to hydroxychloroquine: retinopathy, G6PD deficiency, long QT_x000D_             syndrome, any other heart rhythm abnormality on pre-recruitment electrocardiogram,_x000D_             hypokalemia, porphyria, psoriasis._x000D__x000D_          -  contraindication to azithromycin: long QT syndrome, liver failure, myasthenia_x000D__x000D_          -  receiving simultaneous treatments contraindicated in case of hydroxychloroquine_x000D_             uptake: Citalopram (Seropram), escitalopram (Seroplex), hydroxyzin (Atarax),_x000D_             domperidone (Motilium), piperaquine (Eurartesim), disopyramide (Isorythm, Rythmodan),_x000D_             hydroquinidine chlorydrate (Serecor), amiodarone (Cordarone), dronedaron (Multaq),_x000D_             tricyclic antidepressant, anti-infectious drugs (macrolids, fluoroquinolones,_x000D_             trimethoprime-sulfamethoxazole (Bactrim)._x000D__x000D_          -  receiving simultaneous treatments contraindicated in case of azithromycin uptake:_x000D_             Cisapride, Colchicine, Dihydroergotamine, bromocriptine, cabergoline, lisurid,_x000D_             pergolide, atorvastatin, ciclosporin, digoxin, simvastatin, anti-vitamine K,_x000D_             macrolids, ketolide_x000D__x000D_          -  hypoxemic respiratory failure due to severe pneumonia (needing supplemental oxygen)_x000D__x000D_          -  maternal disorders: Type I or II diabetes, congenital cardiopathy, liver or kidney_x000D_             disease, liver failure, renal failure_x000D__x000D_          -  obstetrical disorders: insulin-dependent gestational diabetes, preterm delivery_x000D_             threat, preterm rupture of membranes, bleeding, pre-eclampsia, gestational_x000D_             hypertension, gestational cholestasis_x000D_      </t>
  </si>
  <si>
    <t xml:space="preserve">_x000D_        Inclusion Criteria:_x000D__x000D_        -- Single pregnancy_x000D__x000D_          -  Birth of a child living without hospitalisation of the child in Neonatology (outside_x000D_             the accommodation of the newborn in Neonatology for maternal reasons)_x000D__x000D_          -  Patient speaks and understands French_x000D__x000D_          -  Patient affiliated to social security_x000D__x000D_          -  Major patient_x000D__x000D_        Exclusion Criteria:_x000D__x000D_        -- Refusal to participate in the study_x000D_      </t>
  </si>
  <si>
    <t xml:space="preserve">_x000D_        Inclusion Criteria:_x000D__x000D_          -  Laboratory-confirmed COVID-19 infection by real-time PCR (polymerase chain reaction)_x000D__x000D_          -  ECMO for treatment severe lung disease COVID-19 related_x000D__x000D_        Exclusion Criteria:_x000D__x000D_          -  Patients treated with ECMO for other concomitant causes._x000D_      </t>
  </si>
  <si>
    <t xml:space="preserve">_x000D_        Inclusion Criteria:_x000D__x000D_          -  Pregnant women or women who have been pregnant within the last 6 months_x000D__x000D_          -  Able to give electronic informed consent_x000D__x000D_          -  Tested for SARS-CoV-2 (regardless of the result) or clinically diagnosed with COVID-19_x000D_             by a health care professional_x000D__x000D_        Exclusion Criteria:_x000D__x000D_          -  &lt;18 years of age_x000D_      </t>
  </si>
  <si>
    <t xml:space="preserve">_x000D_        Inclusion Criteria:_x000D__x000D_          -  women older than 18 years_x000D__x000D_          -  women who deliver of a singleton, term neonate in cephalic presentation_x000D__x000D_        Exclusion Criteria:_x000D__x000D_          -  women younger than 18 years_x000D__x000D_          -  women who deliver of a baby in non cephalic presentation_x000D__x000D_          -  women with pre term Birth_x000D__x000D_          -  women without any internet access_x000D__x000D_          -  women with psychiatric disorders_x000D__x000D_          -  women who do not understand french language_x000D__x000D_          -  women who refuse to be aware of the results of the postnatal depression screening and_x000D_             who refuse that her doctor be ware of the results_x000D_      </t>
  </si>
  <si>
    <t xml:space="preserve">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t>
  </si>
  <si>
    <t xml:space="preserve">_x000D_        Patient Participant Inclusion Criteria:_x000D__x000D_          -  Less than 24 years old at the time of enrollment on study._x000D__x000D_          -  St. Jude patients with laboratory confirmed Covid-19._x000D__x000D_        Exclusion Criteria:_x000D__x000D_          -  NA_x000D_      </t>
  </si>
  <si>
    <t xml:space="preserve">_x000D_        Inclusion Criteria:_x000D__x000D_          -  Pediatric oncologists working in cancer centers in Egypt and the Arab world during_x000D_             COVID 19 pandemic_x000D__x000D_        Exclusion Criteria:_x000D__x000D_          -  Pediatric oncologists not caring for patients during COVID 19 pandemic_x000D_      </t>
  </si>
  <si>
    <t xml:space="preserve">_x000D_        Inclusion Criteria:_x000D__x000D_          -  Patients treated in ICCU or ICU (polyvalent, surgical or medical), in one of the_x000D_             participating hospitals, for symptoms of acute myocarditis confirmed by a myocardial_x000D_             MRI and/or a CT scan and/or a myocardial biopsy. It seems important to include elderly_x000D_             patients who may be under guardianship or curatorship since these patients seem to_x000D_             present the most severe forms. Additionally, the populations most affected by viral_x000D_             myocarditis are generally adolescents and young adults,which justifies including them_x000D_             in the study too. Pregnant women are a population at potentially greater risk,_x000D_             particularly during the third trimester because of the neuro-hormonal changes inherent_x000D_             in pregnancy. This justifies trying to implement the investigator's knowledge through_x000D_             this observational study._x000D__x000D_        Exclusion Criteria:_x000D__x000D_          -  Refusal to participate._x000D_      </t>
  </si>
  <si>
    <t xml:space="preserve">_x000D_        Inclusion Criteria:_x000D__x000D_          -  declaration of being pregnant_x000D__x000D_          -  being able to complete the survey in the available languages_x000D__x000D_          -  answer the screening questions_x000D__x000D_          -  provide informed consent for participation_x000D__x000D_        Exclusion Criteria:_x000D__x000D_          -  not providing online informed consent for participation_x000D__x000D_          -  if the participant does not click on the submit button at the end of the survey_x000D__x000D_          -  not answer all the GAD-7 and PHQ-9 scale questions_x000D_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</si>
  <si>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      </t>
  </si>
  <si>
    <t xml:space="preserve">_x000D_        Inclusion Criteria:_x000D__x000D_          -  Infants, children, and young adults age &lt; 18 years_x000D__x000D_          -  Admitted to the hospital with confirmed or presumed COVID-19 infection (includes_x000D_             admissions to emergency, ward, intensive care etc.)_x000D__x000D_        Exclusion Criteria:_x000D__x000D_          -  none_x000D_      </t>
  </si>
  <si>
    <t xml:space="preserve">_x000D_        Inclusion criteria:_x000D__x000D_          -  Having type 1 diabetes_x000D__x000D_          -  Living in Quebec_x000D__x000D_          -  Having took part in the BETTER registry (www.type1better.com)_x000D__x000D_        Exclusion criteria:_x000D__x000D_        -Not understanding French or English_x000D_      </t>
  </si>
  <si>
    <t xml:space="preserve">_x000D_        Inclusion Criteria:_x000D__x000D_          -  covid -19 pcr positive pregnant women_x000D__x000D_          -  no psychiatric diagnosis no use of psychiatric medicine_x000D__x000D_        Exclusion Criteria:_x000D__x000D_        Non-pregnant patients, A psychiatric diagnosis use of psychiatric medicine_x000D_      </t>
  </si>
  <si>
    <t xml:space="preserve">_x000D_        Inclusion Criteria:_x000D__x000D_          -  Pregnant women or women who have been pregnant within the last 6 months_x000D__x000D_          -  Able to give electronic informed consent_x000D__x000D_        Exclusion Criteria:_x000D__x000D_          -  &lt;18 years of age_x000D_      </t>
  </si>
  <si>
    <t xml:space="preserve">_x000D_        Inclusion Criteria:_x000D__x000D_          -  Currently pregnant, considered PUI or know COVID positive patient during pregnancy,_x000D_             and documentation of COVID symptoms within AHS._x000D__x000D_        Exclusion Criteria:_x000D__x000D_          -  Not pregnant, No documentation of COVID-19 symptoms within AHS._x000D_      </t>
  </si>
  <si>
    <t xml:space="preserve">_x000D_        Inclusion Criteria:_x000D__x000D_          -  Any baby:_x000D__x000D_               1. That has a diagnosis of COVID-19 made on a sample taken before 29 days of age and_x000D_                  receives inpatient care for COVID-19 (this includes postnatal ward, neonatal_x000D_                  unit, paediatric inpatient wards, PICU) OR_x000D__x000D_               2. Where the mother had confirmed COVID-19 at the time of birth or suspected_x000D_                  COVID-19 at the time of birth that has subsequently been confirmed, and the baby_x000D_                  was admitted for neonatal care_x000D__x000D_                  Exclusion Criteria:_x000D_      </t>
  </si>
  <si>
    <t xml:space="preserve">_x000D_        Inclusion Criteria:_x000D__x000D_          -  Over age 18_x000D__x000D_          -  Participant is 4-10 weeks pregnant (gestation)_x000D__x000D_        Exclusion Criteria:_x000D__x000D_        - Male (biologically unable to achieve pregnancy)_x000D_      </t>
  </si>
  <si>
    <t>Group 1 - Hydroxychloroquine, 400 mg 12/12h, oral, on the first day followed by Hydroxychloroquine, 400 mg once daily, oral for  6 days, totaling 7 days of treatment - 650 patients Grupo 2 - Control - 650 patients;Drug;Hydroxychloroquine</t>
  </si>
  <si>
    <t>Inclusion criteria: Adults  age greater than or equal to 18 years ;patients assisted in the ER with suspected or confirmed infection by COVID-19; time between symptoms and inclusion less than or equal to 48 hours; present mild symptoms, with no indication of hospitalization; present at least 1 risk factor for complication (age more than 65 years; hypertension; diabetes mellitus; bronchial asthma; COPD or other chronic lung diseases; smoking_x000D_; immunosuppression</t>
  </si>
  <si>
    <t>Exclusion criteria: Hospitalization in the first care; positive test for influenza in the first visit; known contraindication to hydroxychloroquine / chloroquine; previous diagnosis of QT-long syndrome, history of sudden death in close family members (parents and siblings), use of anti-arrhythmic drugs, decompensated heart failure, symptomatic coronary artery disease_x000D_; chronic use of hydroxychloroquine / chloroquine for other reasons; pregnancy</t>
  </si>
  <si>
    <t>1. Control group - 15 participantsThe Control group will receive proper COVID19 treatment but will not receive hydroxychloroquine, chloroquine, azithromycin, or another macrolide.PT-BREN2. G1 - 15 participantsThis group will receive proper COVID19 treatment and hydroxychloroquine 400mg + azithromycin 500mg bid D0, orally, or enterally, and the following days, hydroxychloroquine 400mg + azithromycin 500mg once each, orally, or enterally, for 10 days or negative PCR, what comes first. 3. G2 - 15 participantsThis group will receive proper COVID19 treatment and hydroxychloroquine 200mg + azithromycin 500mg bid D0, orally, or enterally, and the following days, hydroxychloroquine 200mg + azithromycin 500mg once each, orally, or enterally, for 10 days or negative PCR, what comes first.;Drug;Hydroxychloroquine;Azithromycin</t>
  </si>
  <si>
    <t>Hyperimmune plasma anti-SARS-CoV-220 patients will be included and will be compared with historical controls, that were admitted before the start of the current study;Biological/vaccine;Immunization, Passive</t>
  </si>
  <si>
    <t>Initial sample size 90 people, which was divided into four groupsGroup 1: Asymptomatic patients, no drug intervention was performedGroup 2: Patients with mild symptoms did not undergo any specific drug interventionGroup 3: Patients with moderate symptoms were prescribed hydroxychloroquine associated with azithromycinGroup 4: Serious patients referred to hospital treatment;Drug;Chloroquine;Hydroxychloroquine;Azithromycin</t>
  </si>
  <si>
    <t>Exclusion criteria: Do not sign the informed consent form._x000D_Present previous heart disease / arrhythmia or associated comorbidity that requires hospital follow-up.</t>
  </si>
  <si>
    <t>1. Control group - 210 participantsControl group will recieve proper COVID19 treatment but will not recieve hydroxychloroquine, chloroquine, azythromicyn or other macrolide.2. HCQA - 210 participantsHCQA group will recieve proper COVID19 treatment and hydroxychloroquine 400mg + azythromicyn 500mg once a day, oral, enteral or intravenous, for 7 days3. HCQ - 210 participantsHCQ group will recieve proper COVID19 treatment, and hydroxychloroquine 400mg once a day, oral, enteral or intravenous, for 7 days;Drug;Hydroxychloroquine;Azithromycin</t>
  </si>
  <si>
    <t>Peer-reviewed</t>
  </si>
  <si>
    <t>COVID-19 National Incident Room Surveillance Team.</t>
  </si>
  <si>
    <t>Commun Dis Intell (2018)</t>
  </si>
  <si>
    <t>Am J Obstet Gynecol</t>
  </si>
  <si>
    <t>Radiology</t>
  </si>
  <si>
    <t>Pediatrics</t>
  </si>
  <si>
    <t>BMJ</t>
  </si>
  <si>
    <t>Clin Infect Dis</t>
  </si>
  <si>
    <t>World J Pediatr</t>
  </si>
  <si>
    <t>Meta-analysis</t>
  </si>
  <si>
    <t>Sweden</t>
  </si>
  <si>
    <t>Acta Paediatr</t>
  </si>
  <si>
    <t>J Pediatr</t>
  </si>
  <si>
    <t>Matern Child Health J</t>
  </si>
  <si>
    <t>Lancet Child Adolesc Health</t>
  </si>
  <si>
    <t>Cross-sectional study</t>
  </si>
  <si>
    <t>Unclear</t>
  </si>
  <si>
    <t>J Med Virol</t>
  </si>
  <si>
    <t>Pediatr Pulmonol</t>
  </si>
  <si>
    <t>Nigeria</t>
  </si>
  <si>
    <t>Int J Gynaecol Obstet</t>
  </si>
  <si>
    <t>Int J Infect Dis</t>
  </si>
  <si>
    <t>Emerg Microbes Infect</t>
  </si>
  <si>
    <t>Obstet Gynecol</t>
  </si>
  <si>
    <t>BJOG</t>
  </si>
  <si>
    <t>None available</t>
  </si>
  <si>
    <t>Thailand</t>
  </si>
  <si>
    <t>J Korean Med Sci</t>
  </si>
  <si>
    <t>MMWR Morb Mortal Wkly Rep</t>
  </si>
  <si>
    <t>Abbas AM, Ahmed OA, Shaltout AS.</t>
  </si>
  <si>
    <t>Travel Med Infect Dis</t>
  </si>
  <si>
    <t>Pediatr Infect Dis J</t>
  </si>
  <si>
    <t>Indian Pediatr</t>
  </si>
  <si>
    <t>Am J Reprod Immunol</t>
  </si>
  <si>
    <t>Case-control study</t>
  </si>
  <si>
    <t xml:space="preserve">CU5 </t>
  </si>
  <si>
    <t xml:space="preserve">_x000D_        Inclusion Criteria:_x000D__x000D_          -  patients with SARS for COVID-19, under ventilatory support of any age and gender_x000D__x000D_        Exclusion Criteria:_x000D__x000D_          -  the absence of legally authorized responsible (LAR) consent,_x000D__x000D_          -  patients without temporal acoustic window for TCD assessment,_x000D__x000D_          -  patients unable to undergo monitoring with the NICC sensor due to lesions and/or skin_x000D_             infections in the sensor application region,_x000D__x000D_          -  patients with head circumference smaller than 47 cm._x000D_      </t>
  </si>
  <si>
    <t>https://clinicaltrials.gov/show/NCT04429477</t>
  </si>
  <si>
    <t>University of Sao Paulo</t>
  </si>
  <si>
    <t>NCT04429477</t>
  </si>
  <si>
    <t>Greece</t>
  </si>
  <si>
    <t xml:space="preserve">A multicenter clinical study: transmission of COVID-19 and impact on health and developmental outcomes among newborns of mothers with confirmed/suspected COVID-19                                                                                                                                                                                                                                                                                                                                                                                                                                                                                                                                                                                                                                                                                                                                                                                                                                                                                                                                                                                                                                                                                                                                                                                                                                                                                                                                                                                                                                                                                                                                                                                                                                                                                                                                                                                                                                                                                                              </t>
  </si>
  <si>
    <t>Confirmed Group:Sample collection and follow-up;Suspected Group:Sample collection and follow-up;Control Group:Follow-up;</t>
  </si>
  <si>
    <t>Inclusion criteria: 1. The Diagnosis and Treatment Scheme of Novel Coronavirus Pneumonia (Trial Seventh Edition) which was published by the National Health Commission of the Peoples Republic of China was used for the diagnostic criteria of mothers with confirmed or suspected COVID-19;_x000D_2. Obtain the informed consent of the patient's family.</t>
  </si>
  <si>
    <t>Exclusion criteria: 1. Information provided was incomplete;_x000D_2. The pregnant women did not undergo PCR testing of COVID-19;_x000D_3. The patients disapproved of the follow-up.</t>
  </si>
  <si>
    <t>SARS-CoV-2 RNA;SARS-CoV-2 antibodies (IgM and IgG);Feeding methods;</t>
  </si>
  <si>
    <t>http://www.chictr.org.cn/showproj.aspx?proj=55376</t>
  </si>
  <si>
    <t>Maternal and Child Health Hospital of Hubei Province</t>
  </si>
  <si>
    <t>ChiCTR2000033960</t>
  </si>
  <si>
    <t>Confirmed Group:30;Suspected Group:30;Control Group:30;</t>
  </si>
  <si>
    <t xml:space="preserve">A study on melatonin and Vitamin C and zinc efficacy in patients with COVID19 hospitalized in intensive care unit of Semnan Kowsar Hopsital                                                                                                                                                                                                                                                                                                                                                                                                                                                                                                                                                                                                                                                                                                                                                                                                                                                                                                                                                                                                                                                                                                                                                                                                                                                                                                                                                                                                                                                                                                                                                                                                                                                                                                                                                                                                                                                                                                                                     </t>
  </si>
  <si>
    <t>Intervention 1: Intervention group: In addition to national protocol medications, patients receive 40 mg of melatonin (Simorgh Pharmaceutical Company); (2 tablets, 5 mg every 6 hours) via NG tube. Patients will also receive 2 grams of ascorbic acid per day at 5% dextrose(Daropakhsh Company) every 6 hours, plus 220 mg of sulfate every 6 hours(Alhawi Company). The duration of treatment with this medication regimen will be 10 days. Intervention 2: Control group: Patients are treated according to national protocol. Only for comparison with intervention group.</t>
  </si>
  <si>
    <t>Inclusion criteria:                 Patients with Covid 19                Conscious consent of the patient</t>
  </si>
  <si>
    <t xml:space="preserve">Exclusion criteria:                 Malignant diseases                Severe renal, hepatic failure                History of drug allergy            </t>
  </si>
  <si>
    <t>The rate of decline of lung infection. Timepoint: Before the intervention, from the start of treatment to the patient's recovery. Method of measurement: Clinical examination, if necessary, radiography or CT scan.;The course of the disease. Timepoint: Before the intervention, from the start of treatment to the patient's recovery. Method of measurement: Clinical examination, if necessary, radiography or CT scan.;Heart rate. Timepoint: Before the intervention, from the start of treatment to the patient's recovery. Method of measurement: Vital signs monitoring devices.;Number of eaths per minute. Timepoint: Before the intervention, from the start of treatment to the patient's recovery. Method of measurement: Vital signs monitoring devices.</t>
  </si>
  <si>
    <t>http://en.irct.ir/trial/46963</t>
  </si>
  <si>
    <t xml:space="preserve">
                Randomization: Randomized, Blinding: Not blinded, Placebo: Not used, Assignment: Parallel, Purpose: Treatment, Randomization description: Block randomization; Individual; Random Number Tables.
                Randomized permutation blocks (block 2).
                Using Excel software to generate random number tables.
</t>
  </si>
  <si>
    <t>Semnan University of Medical Sciences</t>
  </si>
  <si>
    <t>65 years</t>
  </si>
  <si>
    <t>IRCT20151228025732N52</t>
  </si>
  <si>
    <t>Maternal And Neonatal Outcome of Pregnant Patients With COVID-19</t>
  </si>
  <si>
    <t>Effects of a Mobile Meditation App on Stress During COVID-19 Pandemic in Outpatient Obstetrics and Gynecology Patients; a Randomized Controlled Trial</t>
  </si>
  <si>
    <t>Other: "Calm" is a mindfulness meditation mobile app</t>
  </si>
  <si>
    <t xml:space="preserve">_x000D_        Inclusion Criteria:_x000D__x000D_          -  Female sex_x000D__x000D_          -  Greater than or equal to 18 years old_x000D__x000D_          -  English-speaking_x000D__x000D_          -  Established obstetrics/gynecology (OB/Gyn) patients of Banner University Medical_x000D_             Center - Phoenix (BUMCP)_x000D__x000D_          -  OB patients must be less than or equal to 34 weeks gestational age_x000D__x000D_          -  Gyn patients must have had a scheduled gynecologic surgery that was delayed or_x000D_             canceled for at least 30 days from the time of study enrollment due to the COVID-19_x000D_             restrictions_x000D__x000D_        Exclusion Criteria:_x000D__x000D_        - No access to a smart phone_x000D_      </t>
  </si>
  <si>
    <t>Perceived Stress Scale;Perceived Stress Scale;Perceived Stress Scale</t>
  </si>
  <si>
    <t>https://clinicaltrials.gov/show/NCT04329533</t>
  </si>
  <si>
    <t xml:space="preserve">Allocation: Randomized. Intervention model: Parallel Assignment. Primary purpose: Supportive Care. Masking: None (Open Label). </t>
  </si>
  <si>
    <t>University of Arizona</t>
  </si>
  <si>
    <t>NCT04329533</t>
  </si>
  <si>
    <t>Descriptive and Evaluation Study of the Use of Pulmonary Ultrasound in the Initial Management of Pregnant Women in the Context of COVID-19</t>
  </si>
  <si>
    <t>Device: Performing of lung ultrasound</t>
  </si>
  <si>
    <t xml:space="preserve">_x000D_        Inclusion Criteria:_x000D__x000D_          -  Age greater than or equal to 18 years_x000D__x000D_          -  Gestational age greater than or equal to 22 weeks of gestation_x000D__x000D_          -  Pregnant women suspected of COVID-19 :_x000D__x000D_          -  already having a nasopharyngeal RT-PCR for the SARS-CoV-2_x000D__x000D_          -  AND having a chest CT-scan or waiting for this exam_x000D__x000D_          -  Women giving a writing consent to participate_x000D__x000D_        Exclusion Criteria:_x000D__x000D_          -  Women giving an opposition to participate_x000D__x000D_          -  Women not enough fluent in French to benefit from clear and intelligible information_x000D_      </t>
  </si>
  <si>
    <t>Description of the lesions</t>
  </si>
  <si>
    <t>https://clinicaltrials.gov/show/NCT04432805</t>
  </si>
  <si>
    <t>NCT04432805</t>
  </si>
  <si>
    <t>Maternal Psychological Implications of Covid-19 Pandemic and Possible Effect on Anaesthetic Management.</t>
  </si>
  <si>
    <t>Other: PHQ-9 Depression Scale;Other: GAD-7 General anxiety disorder scale;Other: 38-questions questionnaire</t>
  </si>
  <si>
    <t xml:space="preserve">_x000D_        Inclusion Criteria:_x000D__x000D_          -  All pregnant women over the age of 18 that present in labour (vaginal delivery or_x000D_             caesarean section)_x000D__x000D_        Exclusion Criteria:_x000D__x000D_          -  psychiatric disorders_x000D__x000D_          -  drug abuse_x000D__x000D_          -  not eligible to read and write in Greek_x000D_      </t>
  </si>
  <si>
    <t>Association between Covid-19 pandemic and maternal psychological distress</t>
  </si>
  <si>
    <t>https://clinicaltrials.gov/show/NCT04432948</t>
  </si>
  <si>
    <t>General and Maternity Hospital of Athens Elena Venizelou</t>
  </si>
  <si>
    <t>NCT04432948</t>
  </si>
  <si>
    <t>COPE - COVID-19 in Pregnancy and Early Childhood - a Study Protocol for a Prospective Multicentre Cohort Study</t>
  </si>
  <si>
    <t>Other: biological samples, questionnaires and interviews</t>
  </si>
  <si>
    <t xml:space="preserve">_x000D_        Inclusion Criteria: 18 years of age and above. Attending routine antenatal visits at a_x000D_        participating hospital during the study period or are strongly suspicious of or diagnosed_x000D_        with Covid-19 during pregnancy._x000D__x000D_        For the questionnaire part: language knowledge (translation to several languages planned)_x000D_        For the interview part: Swedish language knowledge_x000D__x000D_        Exclusion Criteria: -_x000D_      </t>
  </si>
  <si>
    <t>Biobank with linkage to registers;Experiences of pregnancy during a pandemic</t>
  </si>
  <si>
    <t>https://clinicaltrials.gov/show/NCT04433364</t>
  </si>
  <si>
    <t>Sahlgrenska University Hospital, Sweden</t>
  </si>
  <si>
    <t>NCT04433364</t>
  </si>
  <si>
    <t>Postpartum Depression in the Covid-19 Pandemic and the Impact of Anaesthesia</t>
  </si>
  <si>
    <t>Other: PHQ-9 (Patient Health Questionnaire) Depression Scale;Other: GAD-7 (General Anxiety Disorder) scale;Other: 38 questions questionnaire;Other: EPDS (Edinburgh Postnatal Depression Scale)</t>
  </si>
  <si>
    <t xml:space="preserve">_x000D_        Inclusion Criteria:_x000D__x000D_          -  All pregnant women over the age of 18 that present for labour (vaginal delivery or_x000D_             caesarean section)_x000D__x000D_        Exclusion Criteria:_x000D__x000D_          -  Not eligible in writing and reading in Greek_x000D__x000D_          -  Drug abuse_x000D_      </t>
  </si>
  <si>
    <t>Correlation between the Covid-19 pandemic and postpartum depression with EPDS scale (Edinburgh postnatal depression scale)</t>
  </si>
  <si>
    <t>https://clinicaltrials.gov/show/NCT04437342</t>
  </si>
  <si>
    <t>NCT04437342</t>
  </si>
  <si>
    <t xml:space="preserve">COVID-19 infection in pregnancy (COVIpreg-UK): a prospective cohort study of immunological response and long-term maternal morbidity                                                                                                                                                                                                                                                                                                                                                                                                                                                                                                                                                                                                                                                                                                                                                                                                                                                                                                                                                                                                                                                                                                                                                                                                                                                                                                                                                                                                                                                                                                                                                                                                                                                                                                                                                                                                                                                                                                                                            </t>
  </si>
  <si>
    <t>This study is designed as a prospective cohort study of pregnant women admitted to hospital with suspected or confirmed COVID-19 infection who consent to participation in the study. Recruitment will be over 6 months with follow-up data being collected at 3, 6 and 12 months post-discharge, or post-delivery (if COVID-19 infection does not coincide with delivery time). There will be an additional blood sample for immunological response assessments. Follow up data include lung function tests (spirometry) and exercise capacity assessments (6-minute walk). Quality of life questionnaire (EQ-5D-3L). Tissue from the placenta and cord blood will be taken on a subset of women.</t>
  </si>
  <si>
    <t xml:space="preserve">Inclusion criteria:                 1. Pregnant women who are admitted to the hospital and have suspected (symptomatic) or confirmed COVID-19 infection and up to 2 weeks post-delivery                2. Age =18 years                Note that women admitted for any reason, including non-COVID-19 related reasons such as obstetric reasons, will be included.                Pregnant women may also be identified via the COVIDENCE-UK study (NCT04330599), a national observational cohort study of individuals enrolled from the community that can be potentially diagnosed with COVID-19.            </t>
  </si>
  <si>
    <t xml:space="preserve">Exclusion criteria:                 1. Patients unwilling to give consent                2. Unable to understand sufficient English, and no translator or translation services are available            </t>
  </si>
  <si>
    <t>Lung function for mothers measured by spirometry at 3 months post-discharge (if COVID-19 infection coincides with delivery) or 3 months post-delivery (if COVID-19 infection does not result in or coincide with delivery)</t>
  </si>
  <si>
    <t>http://isrctn.com/ISRCTN93266696</t>
  </si>
  <si>
    <t>Prospective cohort study (Other)</t>
  </si>
  <si>
    <t>Queen Mary University of London</t>
  </si>
  <si>
    <t>ISRCTN93266696</t>
  </si>
  <si>
    <t>Drug Management of Juvenile Idiopathic Arthritis in Covid-19 Context</t>
  </si>
  <si>
    <t xml:space="preserve">_x000D_        Inclusion Criteria:_x000D__x000D_          -  Juvenile Idiopathic Arthritis satisfying Edmonton criteria_x000D__x000D_          -  Ongoing DMARD therapy or AINS for 3 months_x000D__x000D_        Exclusion Criteria:_x000D__x000D_          -  Inhability to consent_x000D_      </t>
  </si>
  <si>
    <t>Reduction or discontinuation of the DMARD therapy in relation to the Covid-19 sanitary crisis</t>
  </si>
  <si>
    <t>https://clinicaltrials.gov/show/NCT04407923</t>
  </si>
  <si>
    <t>University Hospital, est</t>
  </si>
  <si>
    <t>NCT04407923</t>
  </si>
  <si>
    <t>A Phase 2/3 Single-Arm, Open-Label Study to Evaluate the Safety, Tolerability, Pharmacokinetics, and Efficacy of Remdesivir (GS-5734â„¢) in Participants From Birth to &lt; 18 Years of Age With COVID-19</t>
  </si>
  <si>
    <t>Drug: Remdesivir</t>
  </si>
  <si>
    <t xml:space="preserve">_x000D_        Key Inclusion Criteria:_x000D__x000D_          -  Aged &lt; 18 years of age who meet one of the following weight criteria (where permitted_x000D_             according to local law and approved nationally and by relevant institutional review_x000D_             board (IRB) or independent ethics committee (IEC))._x000D__x000D_               -  a) Cohort 1: = 12 years to &lt; 18 years of age and weight at screening = 40 kg_x000D__x000D_               -  b) Cohorts 2-4: = 28 days to &lt; 18 years of age and weight at screening = 3 kg and_x000D_                  &lt; 40 kg_x000D__x000D_               -  c) Cohort 5: = 14 days to &lt; 28 days of age, gestational age &gt; 37 weeks and weight_x000D_                  at screening = 2.5 kg_x000D__x000D_               -  d) Cohort 6: 0 days to &lt; 14 days of age, gestational age &gt; 37 weeks and birth_x000D_                  weight of = 2.5 kg_x000D__x000D_               -  e) Cohort 7: 0 days to &lt; 56 days of age, gestational age = 37 weeks and birth_x000D_                  weight of = 1.5 kg_x000D__x000D_          -  Severe acute respiratory syndrome coronavirus (SARS-CoV-2) infection confirmed by_x000D_             polymerase chain reaction (PCR)_x000D__x000D_          -  Hospitalized and requiring medical care for coronavirus disease 2019 (COVID-19)_x000D__x000D_        Key Exclusion Criteria:_x000D__x000D_          -  Concurrent treatment with other agents with actual or possible direct antiviral_x000D_             activity against SARS-CoV-2 &lt; 24 hours prior to study drug dosing_x000D__x000D_          -  Alanine Aminotransferase (ALT) or aspartate aminotransferase (AST) &gt; 5 X upper limit_x000D_             of normal (ULN)_x000D__x000D_          -  Estimated glomerular filtration rate (eGFR) &lt; 30 mL/min using Schwartz formula for_x000D_             individuals = 1 year of age_x000D__x000D_          -  Creatinine above protocol specified thresholds for &lt; 1 year of age_x000D__x000D_        Note: Other protocol defined Inclusion/Exclusion criteria may apply_x000D_      </t>
  </si>
  <si>
    <t>Proportion of Participants Experiencing any Treatment-Emergent Adverse Events;Proportion of Participants Experiencing any Treatment-Emergent Graded Laboratory Abnormalities;Plasma Concentrations of Remdesivir (RDV) and Metabolites</t>
  </si>
  <si>
    <t>https://clinicaltrials.gov/show/NCT04431453</t>
  </si>
  <si>
    <t>Gilead Sciences</t>
  </si>
  <si>
    <t>NCT04431453</t>
  </si>
  <si>
    <t>Impact of SARS-CoV-2 Infection During Pregnancy on Newborns and Young Children</t>
  </si>
  <si>
    <t xml:space="preserve">Pregnant women/CU5 </t>
  </si>
  <si>
    <t>Other: no intervention</t>
  </si>
  <si>
    <t xml:space="preserve">_x000D_        Inclusion Criteria:_x000D__x000D_          -  For pregnant women, all women who deliver in the CHU St Pierre, with oral consent._x000D__x000D_          -  For children follow up: children born to positive mothers and matched controls after_x000D_             written consent_x000D__x000D_        Exclusion Criteria:_x000D__x000D_          -  none_x000D_      </t>
  </si>
  <si>
    <t>Outcome of pregnancy</t>
  </si>
  <si>
    <t>https://clinicaltrials.gov/show/NCT04432779</t>
  </si>
  <si>
    <t>Belgium</t>
  </si>
  <si>
    <t>Centre Hospitalier Universitaire Saint Pierre</t>
  </si>
  <si>
    <t>NCT04432779</t>
  </si>
  <si>
    <t>Characterising Transmission of SARS-CoV-2 in a Peri-urban Population in Mozambique Using Population-based (Sero)Surveillance</t>
  </si>
  <si>
    <t xml:space="preserve">_x000D_        Inclusion Criteria:_x000D__x000D_          -  Any individual enrolled in the Polana CaniÃ§o-HDSS: All members residing in the_x000D_             household for at least 3 months (infants, children, adults, elderly), regardless of_x000D_             age, underlying conditions, medical history, infection or disease status or history_x000D__x000D_          -  Able and willing to provide written informed consent: by the household head for the_x000D_             surveillance; by each selected participant for the sero-survey._x000D__x000D_        No Exclusion Criteria_x000D_      </t>
  </si>
  <si>
    <t>COVID-19 disease incidence rate (symptomatic infections per month);COVID-19 related hospitalization rate due to SARS-CoV-2;Case (disease) fatality risk (%) due to SARS-CoV-2;Proportion asymptomatic infections, by age group;SARS-CoV-2 infection annual attack rate (%);SARS-CoV-2 infection fatality risk;Infection fatality of SARS-CoV-2 infection.;Serial interval number of SARS-CoV-2 infection;Reproduction number of SARS-CoV-2 infection</t>
  </si>
  <si>
    <t>https://clinicaltrials.gov/show/NCT04442165</t>
  </si>
  <si>
    <t>Institute of Tropical Medicine, Belgium</t>
  </si>
  <si>
    <t>NCT04442165</t>
  </si>
  <si>
    <t>Mozambique</t>
  </si>
  <si>
    <t>Ital J Pediatr</t>
  </si>
  <si>
    <t>Clin Microbiol Infect</t>
  </si>
  <si>
    <t>Arch Dis Child Fetal Neonatal Ed</t>
  </si>
  <si>
    <t xml:space="preserve">  PRODUCED BY WIYEH A, ARCHER H, DELAWALLA M, JACKSON E, STEWART B. 07/06/2020</t>
  </si>
  <si>
    <t>COVID-19 and the production of knowledge regarding recommendations during pregnancy: a scoping review</t>
  </si>
  <si>
    <t>Objective: to map the production of knowledge regarding recommendations for providing care to pregnant women dealing with the novel coronavirus.
Method: scoping review, using a broadened strategy to search databases and repositories, as well as the reference lists in the sources used. Data were collected and analyzed by two independent reviewers. Data were analyzed and synthesized in the form of a narrative.
Results: the final sample was composed of 24 records, the content of which was synthesized in these conceptual categories: clinical manifestations, diagnosis, treatment, working pregnant women, vaccine development, complications, prenatal care, vertical transmission, and placental transmissibility. It is recommended to confirm pregnancy and disease early on, to use technological resources for screening and providing guidance and support to pregnant women.
Conclusion: recommendations emphasize isolation, proper rest, sleep, nutrition, hydration, medications, and in the more severe cases, oxygen support, monitoring of vital signs, emotional support, and multiprofessional and individualized care. Medications should be used with caution due to a lack of evidence. Future research is needed to analyze the impact of the infection at the beginning of pregnancy and the psychological aspects of pregnant women infected with the virus.</t>
  </si>
  <si>
    <t>https://pubmed.ncbi.nlm.nih.gov/32609284/</t>
  </si>
  <si>
    <t>Mascarenhas VHA, Caroci-Becker A, VenÃ¢ncio KCMP, Baraldi NG, Durkin AC, Riesco MLG.</t>
  </si>
  <si>
    <t>Rev Lat Am Enfermagem</t>
  </si>
  <si>
    <t>10.1590/1518-8345.4523.3348</t>
  </si>
  <si>
    <t xml:space="preserve">24 articles </t>
  </si>
  <si>
    <t>Clinical and Histopathological Features and Potential Pathological Mechanisms of Skin Lesions in COVID-19: Review of the Literature</t>
  </si>
  <si>
    <t>In recent weeks, several reports have emerged of skin lesions with different clinical presentations in COVID-19 cases. All dermatologists should be aware of these cutaneous lesions, which may be early clinical symptoms of infection. We reviewed the literature on cutaneous manifestations in the PubMed database from December 2019 and June 2020. From the cases described as case reports or series in 57 recent articles, it appears that skin lesions (i) are highly varied, (ii) may not be related to the severity of the condition and (iii) resolve spontaneously in a few days. The frequency of these lesions in COVID-19 patients varies between 1.8% and 20.4%. The major clinical forms described were maculopapular eruptions, acral areas of erythema with vesicles or pustules (pseudochilblain), urticarial lesions, other vesicular eruptions and livedo or necrosis. The lesions were mainly localized in the trunk and extremities. The majority of patients were male, aged between 4.5 and 89 years. A minority of the patients were children presenting with acral, chilblain-like lesions, papulo-vesicular eruptions or Kawasaki disease-like pediatric inflammatory multisystem syndrome. The mean duration of the lesions was a few days, but some lasting as little as 20 min and others as long as four weeks have been reported. The mean latency time in the majority of cases was between 1 and 14 days; however, in some patients, lesions appeared 2 to 5 days before the onset of COVID-19 symptoms. The histopathological features of these lesions also vary, corresponding to the diversity of clinical manifestations. These features underline the nature of epidermal and dermal vascular lesions—and in severe cases, microvascular injury and thrombosis—associated with COVID-19, and provide important clues to their pathological mechanisms.</t>
  </si>
  <si>
    <t>https://www.mdpi.com/2296-3529/7/1/2</t>
  </si>
  <si>
    <t>Kaya G, Kaya A, Saurat JH.</t>
  </si>
  <si>
    <t>Dermatopathology (Basel)</t>
  </si>
  <si>
    <t>10.3390/dermatopathology7010002</t>
  </si>
  <si>
    <t>No evidence of vertical transmission of SARS-CoV-2 after induction of labour in an immune-suppressed SARS-CoV-2-positive patient</t>
  </si>
  <si>
    <t>We present a case of a 38+1 weeks pregnant patient (G1P0) with a proven COVID-19 infection, who was planned for induction of labour because of pre-existent hypertension, systemic lupus erythematosus, respiratory problem of coughing and mild dyspnoea without fever during the COVID-19 pandemic in March 2020. To estimate the risk of vertical transmission of Severe Acute Respiratory Syndrome CoronaVirus 2 (SARS-CoV-2) during labour and delivery, we collected oropharyngeal, vaginal, urinary, placental and neonatal PCRs for SARS-CoV-2 during the period of admission. All PCRs, except for the oropharyngeal, were negative and vertical transmission was not observed. Labour and delivery were uncomplicated and the patient and neonate were discharged the next day. We give a short overview of the known literature about SARS-CoV-2-related infection during pregnancy, delivery and outcome of the neonate.</t>
  </si>
  <si>
    <t>https://pubmed.ncbi.nlm.nih.gov/32606133/</t>
  </si>
  <si>
    <t>Grimminck K, Santegoets LAM, Siemens FC, Fraaij PLA, Reiss IKM, Schoenmakers S.</t>
  </si>
  <si>
    <t>BMJ Case Rep</t>
  </si>
  <si>
    <t>10.1136/bcr-2020-235581</t>
  </si>
  <si>
    <t>Antenatal Corticosteroids for Pregnant Women at High Risk of Preterm Delivery with COVID-19 Infection: A Decision Analysis</t>
  </si>
  <si>
    <t>Objective: Antenatal corticosteroids given prior to preterm deliveries reduce the risk of adverse neonatal outcomes. However, steroid administration in the setting of a viral respiratory infection can worsen maternal outcomes. Therefore, the decision to administer corticosteroids must balance the neonatal benefits with the potential harm to the mother if she is infected with the novel coronavirus disease 2019 (COVID-19). This study aimed to determine the gestational ages for which administering antenatal corticosteroids to women at high risk of preterm labor with concurrent COVID-19 infection results in improved combined maternal and infant outcomes.
Study design: A decision-analytic model using TreeAge (2020) software was constructed for a theoretical cohort of hospitalized women with COVID-19 in the United States. All model inputs were derived from the literature. Outcomes included maternal intensive care unit (ICU) admission and death, along with infant outcomes of death, respiratory distress syndrome, intraventricular hemorrhage, and neurodevelopmental delay. Quality-adjusted life years (QALYs) were assessed from the maternal and infant perspectives. Sensitivity analyses were performed to determine if the results were robust over a range of assumptions.
Results: In our theoretical cohort of 10,000 women delivering between 24 and 33 weeks of gestation with COVID-19, corticosteroid administration resulted in 2,200 women admitted to the ICU and 110 maternal deaths. No antenatal corticosteroid use resulted in 1,500 ICU admissions and 75 maternal deaths. Overall, we found that corticosteroid administration resulted in higher combined QALYs up to 31 weeks of gestation in all hospitalized patients, and up to 29 weeks of gestation in ICU patients.
Conclusion: Administration of antenatal corticosteroids at less than 32 weeks of gestation for hospitalized patients and less than 30 weeks of gestation for patients admitted to the ICU resulted in higher combined maternal and infant outcomes compared with expectant management for women at high risk of preterm birth with COVID-19 infection. These results can guide clinicians in their counseling and management of these pregnant women.</t>
  </si>
  <si>
    <t>https://pubmed.ncbi.nlm.nih.gov/32604446/</t>
  </si>
  <si>
    <t>Packer CH, Zhou CG, Hersh AR, Allen AJ, Hermesch AC, Caughey AB.</t>
  </si>
  <si>
    <t>10.1055/s-0040-1713145</t>
  </si>
  <si>
    <t>Debate: COVID-19 and children in India</t>
  </si>
  <si>
    <t>The COVID-19 pandemic impact on children is a growing concern. The United Nations and its agencies (the World Health Organization and UNICEF), Indian Association For Child and Adolescent Mental Health and National Institute of Mental Health and Neuroscience in India warn about the broader impacts on children and call for urgent action to support the world's children amidst the pandemic which may have lasting consequences. The COVID-19 pandemic and unprecedented control measures to prevent its spread have disrupted nearly every aspect of children's lives - their health, development, learning, behaviour and their families' economic security, including protection from violence and abuse. Given this background, there is an urgent need for action through screening to minimize the mental health issues of children in India who constitute a substantial proportion of the population.</t>
  </si>
  <si>
    <t>https://pubmed.ncbi.nlm.nih.gov/32599669/</t>
  </si>
  <si>
    <t>Kumar A, Nayar KR, Bhat LD.</t>
  </si>
  <si>
    <t>Child Adolesc Ment Health</t>
  </si>
  <si>
    <t>10.1111/camh.12398</t>
  </si>
  <si>
    <t>Childhood COVID-19: a multi-center retrospective study</t>
  </si>
  <si>
    <t>Objectives
To investigate the clinical and epidemiological characteristics of paediatric patients with coronavirus disease-19 (COVID-19).
Methods
Paediatric patients diagnosed with COVID-19 between January 15 and March 15, 2020, from seven hospitals in Zhejiang Province, China, were collected retrospectively and analysed.
Results
Thirty-two children with COVID-19, ranging in age from 3 months to 18 years, were enrolled. Family aggregation occurred in 87.5% of infant and preschool-aged children (7/8), and also school-aged children (14/16), but in only 12.5% (1/8) of adolescents (p &lt; 0.05, p &lt; 0.001). Most of these patients had mild symptoms: mainly fever (20/32) followed by cough (10/32) and fatigue (4/32). The average durations of viral RNA in respiratory samples and gastrointestinal samples were 15.8 d and 28.9 d, respectively. Detox duration in faeces decreased with age: 39.8 d, 27.5 d and 20.4 d in infants and preschool children, school children, and adolescents respectively (p0–6, –18 &lt;0.01, p0–6, –14 &lt;0.05). Pneumonia was found in 14 children, but there was no statistical significance in the incidence of pneumonia between different age groups. Thirty patients were treated with antiviral drugs, and all patients were stable and gradually improved after admission.
Conclusions
Most children with COVID-19 had a mild process and a good prognosis. More attention should be paid to investigation of household contact history in the diagnosis of COVID-19 in young children. Viral RNA lasts longer in the gastrointestinal system than in the respiratory tract, especially in younger children.</t>
  </si>
  <si>
    <t>https://www.ncbi.nlm.nih.gov/pmc/articles/PMC7319932/</t>
  </si>
  <si>
    <t>Chen Z, Tong L, Zhou Y, Hua C, Wang W, Fu J, Shu Q, Hong L, Xu H, Xu Z, Chen Y, Mao Y, Ye S, Wu X, Wang L, Luo Y, Zou X, Tao X, Zhang Y.</t>
  </si>
  <si>
    <t>10.1016/j.cmi.2020.06.015</t>
  </si>
  <si>
    <t>Multisystem Inflammatory Syndrome in Children in New York State</t>
  </si>
  <si>
    <t>Background: A multisystem inflammatory syndrome in children (MIS-C) is associated with coronavirus disease 2019. The New York State Department of Health (NYSDOH) established active, statewide surveillance to describe hospitalized patients with the syndrome.
Methods: Hospitals in New York State reported cases of Kawasaki's disease, toxic shock syndrome, myocarditis, and potential MIS-C in hospitalized patients younger than 21 years of age and sent medical records to the NYSDOH. We carried out descriptive analyses that summarized the clinical presentation, complications, and outcomes of patients who met the NYSDOH case definition for MIS-C between March 1 and May 10, 2020.
Results: As of May 10, 2020, a total of 191 potential cases were reported to the NYSDOH. Of 95 patients with confirmed MIS-C (laboratory-confirmed acute or recent severe acute respiratory syndrome coronavirus 2 [SARS-CoV-2] infection) and 4 with suspected MIS-C (met clinical and epidemiologic criteria), 53 (54%) were male; 31 of 78 (40%) were black, and 31 of 85 (36%) were Hispanic. A total of 31 patients (31%) were 0 to 5 years of age, 42 (42%) were 6 to 12 years of age, and 26 (26%) were 13 to 20 years of age. All presented with subjective fever or chills; 97% had tachycardia, 80% had gastrointestinal symptoms, 60% had rash, 56% had conjunctival injection, and 27% had mucosal changes. Elevated levels of C-reactive protein, d-dimer, and troponin were found in 100%, 91%, and 71% of the patients, respectively; 62% received vasopressor support, 53% had evidence of myocarditis, 80% were admitted to an intensive care unit, and 2 died. The median length of hospital stay was 6 days.
Conclusions: The emergence of multisystem inflammatory syndrome in children in New York State coincided with widespread SARS-CoV-2 transmission; this hyperinflammatory syndrome with dermatologic, mucocutaneous, and gastrointestinal manifestations was associated with cardiac dysfunction.</t>
  </si>
  <si>
    <t>https://pubmed.ncbi.nlm.nih.gov/32598830/</t>
  </si>
  <si>
    <t>Dufort EM, Koumans EH, Chow EJ, Rosenthal EM, Muse A, Rowlands J, Barranco MA, Maxted AM, Rosenberg ES, Easton D, Udo T, Kumar J, Pulver W, Smith L, Hutton B, Blog D, Zucker H; New York State and Centers for Disease Control and Prevention Multisystem Inflammatory Syndrome in Children Investigation Team.</t>
  </si>
  <si>
    <t>N Engl J Med</t>
  </si>
  <si>
    <t>10.1056/NEJMoa2021756</t>
  </si>
  <si>
    <t>The impact of the COVID-19 lockdown in Italy on a pediatric emergency setting</t>
  </si>
  <si>
    <t>Italy has been one of countries most affected by the COVID‐19 pandemic and the Government instituted a strict national lockdown on 9 March 2020 to limit the spread. Healthcare services were only open for emergencies or undelayable needs.
This study describes the impact of the lockdown on the tertiary level Pediatric Emergency Department (PED) at the Institute for Maternal and Child Health IRCCS Burlo Garofolo, in Trieste, North East Italy. It is the only PED in the city and sees 25,000 patients aged 0‐17 annually.</t>
  </si>
  <si>
    <t>https://onlinelibrary.wiley.com/doi/abs/10.1111/apa.15454</t>
  </si>
  <si>
    <t>Cozzi G, Zanchi C, Giangreco M, Rabach I, Calligaris L, Giorgi R, Conte M, Moressa V, Delise A, Poropat F.</t>
  </si>
  <si>
    <t>10.1111/apa.15454</t>
  </si>
  <si>
    <t>Effects of coronavirus 19 pandemic on maternal anxiety during pregnancy: a prospectic observational study</t>
  </si>
  <si>
    <t>Objectives Coronavirus (COVID-19) is a new respiratory disease that is spreading widely throughout the world. The aim of this study was to evaluate the psychological impact of COVID-19 pandemic on pregnant women in Italy. Methods We considered 200 pregnancies attending our antenatal clinic. A questionnaire was sent to each woman in the days of maximum spread of COVID-19. Sectional was finalized to acquire in 18 items maternal characteristics and to test the women's perception of infection. Section included the State-trait anxiety inventory (STAI) 40 items validated test for scoring trait anxiety (basal anxiety, STAI-T) and state anxiety (related to the ongoing pandemic, STAI-S). An abnormal value of STAI was considered when ≥40. Results The questionnaire was completed by 178 women (89%). Fear that COVID-19 could induce fetal structural anomalies was present in 47%, fetal growth restriction in 65% and preterm birth in 51% of the women. The median value of STAI-T was 37 and in 38.2% of the study group STAI-T score ≥40 was evidenced. STAI-S values were significantly higher with an increase of median values of 12 points (p≤0.0001). There was a positive linear correlation between STAI-T and STAI-S (Pearson=0.59; p≤0.0001). A higher educational status was associated with increased prevalence of STAI-S ≥ 40(p=0.004). Subgrouping women by the other variables considered did not show any further difference. Conclusions COVID-19 pandemic induces a doubling of the number of women who reached abnormal level of anxiety. These findings validate the role of the remote use of questionnaire for identifying women at higher risk of anxiety disorders allowing the activation of support procedures.</t>
  </si>
  <si>
    <t>https://pubmed.ncbi.nlm.nih.gov/32598320/</t>
  </si>
  <si>
    <t>Mappa I, Distefano FA, Rizzo G.</t>
  </si>
  <si>
    <t>J Perinat Med</t>
  </si>
  <si>
    <t>10.1515/jpm-2020-0182</t>
  </si>
  <si>
    <t>The Moral Imperative to Include Pregnant Women in Clinical Trials of Interventions for COVID-19</t>
  </si>
  <si>
    <t>https://pubmed.ncbi.nlm.nih.gov/32598164/</t>
  </si>
  <si>
    <t>MalhamÃ© I, D'Souza R, Cheng MP.</t>
  </si>
  <si>
    <t>Ann Intern Med</t>
  </si>
  <si>
    <t>10.7326/M20-3106</t>
  </si>
  <si>
    <t>Children and SARS-CoV-2 infection: innocent bystanders...until proven otherwise</t>
  </si>
  <si>
    <t>In this commentary, we focus our attention on what is known about SARS-CoV-2 infection in the pediatric population. We report literature and National data. The possible and different explanations for understanding why the infection seems to be more benign and less frequent in children are discussed. The possible role of children in the COVID-19 viral disease pandemic is also commented. Finally, our work suggests to search for future evidence and containment strategies to manage virus spread.</t>
  </si>
  <si>
    <t>https://pubmed.ncbi.nlm.nih.gov/32593743/</t>
  </si>
  <si>
    <t>Lanari M, Chiereghin A, Biserni GB, Rocca A, Re MC, Lazzarotto T.</t>
  </si>
  <si>
    <t>10.1016/j.cmi.2020.06.017</t>
  </si>
  <si>
    <t>Best practice for infection prevention in pediatric respiratory clinics during the COVID-19 epidemic</t>
  </si>
  <si>
    <t>During the COVID-19 epidemic, it is important for ensuring infection prevention and control in the pediatric respiratory clinics. Herein, we introduced the practice of infection prevention and control in pediatric respiratory clinics in China. Triage measures for patients who visit respiratory clinics, quality control for pediatric respiratory clinics and other preventive measures for related examinations and treatment have been introduced in this review article.</t>
  </si>
  <si>
    <t>https://www.ncbi.nlm.nih.gov/pmc/articles/PMC7315111/</t>
  </si>
  <si>
    <t>Zhang J, Zhang L, Yin Y, Lu Q, Hong JG, Zhang XB, Zhou XJ, Wang LB, Zhang JH, Lu M, Dong XY, Shao J, Lu YM, Yu J, Gu L; Respiratory Disease Group, Pediatric Committee of Shanghai Medical Association, Shanghai, China.</t>
  </si>
  <si>
    <t>Clinical Characteristics of Acute Respiratory Syndrome with SARS-CoV-2 Infection in Children in South China</t>
  </si>
  <si>
    <t>Background
A retrospective study was conducted to summarize the clinical information of childhood infections during the severe acute respiratory syndrome coronavirus 2 (SARS‐CoV‐2) epidemic.
Methods
Children with SARS‐CoV‐2 infection in 11 hospitals from three provinces of South China were included in the study. Clinical information was collected and compared with children and adults infected by SARS‐CoV‐2 in Wuhan.
Results
In total, 52 children were enrolled, including 28 boys. The median age was 9 years (interquartile range [IQR], 4‐12); 44.2% cases were of clustered occurrences, 40.4% patients had fever, 48.1% had cough, and 46.2% had a high lymphocyte count. No abnormalities were found in the liver and kidney function. Also, 82.7% of patients received antiviral therapy, but such therapy did not shorten the time to virus negativity or hospital stay (P  = .082). The time to virus negativity was 12.0 days (IQR, 8.0‐16.8) and hospital stay was 14.5 days (IQR, 10.3‐17.9). Compared with reports in Wuhan, there were more acute upper respiratory tract infection (AURTI) and fewer pneumonia cases (P  = .000). Compared with the non‐ICU adult COVID‐19 in Wuhan, these children's diseases were relatively mild, with fewer complications.
Conclusions
Children with SARS‐CoV‐2 infection had a mild fever, lymphocyte elevation was more common than reduction, and antiviral treatment had no obvious effect. The overall clinical manifestations were mild, and the prognosis was good.</t>
  </si>
  <si>
    <t>https://onlinelibrary.wiley.com/doi/full/10.1002/ppul.24921</t>
  </si>
  <si>
    <t>Zheng G, Wang B, Zhang H, Xie C, Zhang Y, Wen Z, Guo Q, Zhu H, Ye G, Liang J, Meng Q, Xie J, Jiang S, Liu G, Gao W, Wang Y, Guo Y.</t>
  </si>
  <si>
    <t>10.1002/ppul.24921</t>
  </si>
  <si>
    <t>The dark side of COVID-19: The need of integrated medicine for children with special care needs</t>
  </si>
  <si>
    <t>https://pubmed.ncbi.nlm.nih.gov/32578344/</t>
  </si>
  <si>
    <t>Leoni C, Giorgio V, Onesimo R, Tarani L, Celli M, Selicorni A, Zampino G.</t>
  </si>
  <si>
    <t>Am J Med Genet A</t>
  </si>
  <si>
    <t>10.1002/ajmg.a.61722</t>
  </si>
  <si>
    <t>A Case of Critically Ill Infant of Coronavirus Disease 2019 With Persistent Reduction of T Lymphocytes</t>
  </si>
  <si>
    <t>Background:
The outbreak of coronavirus disease 2019 (COVID-19) is becoming a global threat. However, our understanding of the clinical characteristics and treatment of critically ill pediatric patients and their ability of transmitting the coronavirus that causes COVID-19 still remains inadequate because only a handful pediatric cases of COVID-19 have been reported.
Methods:
Epidemiology, clinical characteristics, treatment, laboratory data and follow-up information and the treatment of critically ill infant were recorded.
Results:
The infant had life-threatening clinical features including high fever, septic shock, recurrent apnea, petechiae and acute kidney injury and persistent declined CD3+, CD4+ and CD8+ T cells. The duration of nasopharyngeal virus shedding lasted for 49 days even with the administration of lopinavir/ritonavir for 8 days. The CD3+, CD4+ and CD8+ T cells was partially recovered 68 days post onset of the disease. Accumulating of effector memory CD4+ T cells (CD4+TEM) was observed among T-cell compartment. The nucleic acid tests and serum antibody for the severe acute respiratory syndrome coronavirus 2 of the infant’s mother who kept intimate contact with the infant were negative despite no strict personal protection.
Conclusions:
The persistent reduction of CD4+ and CD8+ T cells was the typical feature of critically ill infant with COVID-19. CD4+ and CD8+ T cells might play a key role in aggravating COVID-19 and predicts a more critical course in children. The prolonged nasopharyngeal virus shedding was related with the severity of respiratory injury. The transmission of SARS-CoV-2 from infant (even very critical cases) to adult might be unlikely.</t>
  </si>
  <si>
    <t>https://www.ncbi.nlm.nih.gov/pmc/articles/PMC7279056/</t>
  </si>
  <si>
    <t>Qiu L, Jiao R, Zhang A, Chen X, Ning Q, Fang F, Zeng F, Tian N, Zhang Y, Huang Y, Sun Z, Dhuromsingh M, Li H, Li Y, Xu R, Chen Y, Luo X.</t>
  </si>
  <si>
    <t>10.1097/INF.0000000000002720</t>
  </si>
  <si>
    <t>Antenatal corticosteroid therapy and COVID-19: Pathophysiological considerations</t>
  </si>
  <si>
    <t>https://www.ncbi.nlm.nih.gov/pmc/articles/PMC7267570/</t>
  </si>
  <si>
    <t>Sichitiu J, Fakhouri F, Desseauve D.</t>
  </si>
  <si>
    <t>Acta Obstet Gynecol Scand</t>
  </si>
  <si>
    <t>10.1111/aogs.13887</t>
  </si>
  <si>
    <t>Antenatal corticosteroid therapy</t>
  </si>
  <si>
    <t>Pediatric Airway Management in COVID-19 Patients: Consensus Guidelines From the Society for Pediatric Anesthesia's Pediatric Difficult Intubation Collaborative and the Canadian Pediatric Anesthesia Society</t>
  </si>
  <si>
    <t>The severe acute respiratory syndrome coronavirus 2 (coronavirus disease 2019 [COVID-19]) pandemic has challenged medical systems and clinicians globally to unforeseen levels. Rapid spread of COVID-19 has forced clinicians to care for patients with a highly contagious disease without evidence-based guidelines. Using a virtual modified nominal group technique, the Pediatric Difficult Intubation Collaborative (PeDI-C), which currently includes 35 hospitals from 6 countries, generated consensus guidelines on airway management in pediatric anesthesia based on expert opinion and early data about the disease. PeDI-C identified overarching goals during care, including minimizing aerosolized respiratory secretions, minimizing the number of clinicians in contact with a patient, and recognizing that undiagnosed asymptomatic patients may shed the virus and infect health care workers. Recommendations include administering anxiolytic medications, intravenous anesthetic inductions, tracheal intubation using video laryngoscopes and cuffed tracheal tubes, use of in-line suction catheters, and modifying workflow to recover patients from anesthesia in the operating room. Importantly, PeDI-C recommends that anesthesiologists consider using appropriate personal protective equipment when performing aerosol-generating medical procedures in asymptomatic children, in addition to known or suspected children with COVID-19. Airway procedures should be done in negative pressure rooms when available. Adequate time should be allowed for operating room cleaning and air filtration between surgical cases. Research using rigorous study designs is urgently needed to inform safe practices during the COVID-19 pandemic. Until further information is available, PeDI-C advises that clinicians consider these guidelines to enhance the safety of health care workers during airway management when performing aerosol-generating medical procedures. These guidelines have been endorsed by the Society for Pediatric Anesthesia and the Canadian Pediatric Anesthesia Society.</t>
  </si>
  <si>
    <t>Matava CT, Kovatsis PG, Lee JK, Castro P, Denning S, Yu J, Park R, Lockman JL, Von Ungern-Sternberg B, Sabato S, Lee LK, Ayad I, Mireles S, Lardner D, Whyte S, Szolnoki J, Jagannathan N, Thompson N, Stein ML, Dalesio N, Greenberg R, McCloskey J, Peyton J, Evans F, Haydar B, Reynolds P, Chiao F, Taicher B, Templeton T, Bhalla T, Raman VT, Garcia-Marcinkiewicz A, GÃ¡lvez J, Tan J, Rehman M, Crockett C, Olomu P, Szmuk P, Glover C, Matuszczak M, Galvez I, Hunyady A, Polaner D, Gooden C, Hsu G, Gumaney H, PÃ©rez-Pradilla C, Kiss EE, Theroux MC, Lau J, Asaf S, Ingelmo P, Engelhardt T, HervÃ­as M, Greenwood E, Javia L, Disma N, Yaster M, Fiadjoe JE; PeDI-Collaborative.</t>
  </si>
  <si>
    <t>Anesth Analg</t>
  </si>
  <si>
    <t>10.1213/ANE.0000000000004872</t>
  </si>
  <si>
    <t>Ultrasound diagnosis in pregnancy in the evolving coronavirus (COVID-19) pandemic</t>
  </si>
  <si>
    <t>A review of current international and domestic recommendations on the rules for organizing and conducting ultrasound examinations in obstetric practice in the context of a pandemic of the new coronavirus infection COVID-19 is presented. The issues of anti-epidemic measures, the selection of personal protective equipment for medical personnel are discussed. Algorithms are proposed for planning screening, dynamic and invasive studies in cases with a suspected or confirmed COVID-19 in a pregnant woman, the presence of malformations in the fetus and the complicated course of pregnancy, as well as a possible shortage of medical personnel. The use of the information provided in daily practice will ensure the epidemiological safety and clinical effectiveness of the diagnostic departments of our country in a pandemic.</t>
  </si>
  <si>
    <t>May 2020</t>
  </si>
  <si>
    <t>https://aig-journal.ru/articles/Ultrazvukovaya-diagnostika-v-akusherstve-v-usloviyah-pandemii-COVID-19.html</t>
  </si>
  <si>
    <t>Gus A.I., Papageorghiou A., Yarygina T.A., Shuvalova M.P.</t>
  </si>
  <si>
    <t>Akusherstvo i Ginekologiya (Russian Federation) (2020) 2020:5 (42-51). Date of Publication: 2020</t>
  </si>
  <si>
    <t>10.18565/aig.2020.5.42-51</t>
  </si>
  <si>
    <t>Russian</t>
  </si>
  <si>
    <t>Placental abruption in a twin pregnancy at 32 weeks’ gestation complicated by coronavirus disease 2019 without vertical transmission to the babies</t>
  </si>
  <si>
    <t>https://www.ncbi.nlm.nih.gov/pmc/articles/PMC7206425/</t>
  </si>
  <si>
    <t>Kuhrt K., McMicking J., Nanda S., Nelson-Piercy C., Shennan A.</t>
  </si>
  <si>
    <t>American Journal of Obstetrics and Gynecology MFM (2020) Article Number: 100135. Date of Publication: 2020</t>
  </si>
  <si>
    <t>10.1016/j.ajogmf.2020.100135</t>
  </si>
  <si>
    <t>Audio Interview: A Covid-19-Related Syndrome in Children</t>
  </si>
  <si>
    <t>The continuing spread of SARS-CoV-2 remains a Public Health Emergency of International Concern. What physicians need to know about transmission, diagnosis, and treatment of Covid-19 is the subject of ongoing updates from infectious disease experts at the Journal. In this audio interview conducted on July 1, 2020, the editors discuss MIS-C, a multisystem inflammatory syndrome that can follow SARS-CoV-2 infection in children and adolescents.</t>
  </si>
  <si>
    <t>https://www.nejm.org/doi/full/10.1056/NEJMe2024117</t>
  </si>
  <si>
    <t>Rubin EJ, Baden LR, Morrissey S.</t>
  </si>
  <si>
    <t>10.1056/NEJMe2024117</t>
  </si>
  <si>
    <t>Children's (in)visibility in social vulnerability and the impact of the novel coronavirus (COVID-19)</t>
  </si>
  <si>
    <t>Objective:
To examine the impact of the infection by the novel coronavirus on Brazilian children in situation of social vulnerability based on the Millennium Sustainable Development Goals.
Method:
Reflective study based on discursive formulation in three aspects: principles of the objectives and goals for the millennium sustainable development; impact of the pandemic on the health of children and their families living in social vulnerability; and the role of pediatric nursing in the care provided - limits and challenges.
Results:
In January 2020, the news of COVID 19 is released as a pandemic. In Brazil, children and families are still without access to basic rights, thereby increasing their risks of social vulnerability because of the quarantine. The nursing field has an important role in monitoring children and their families, offering guidance in search for solutions and preventing contamination.
Conclusion:
There are still challenges to be overcome by the children and their families in situations of vulnerability against COVID-19.</t>
  </si>
  <si>
    <t>Christoffel MM, Gomes ALM, Souza TV, Ciuffo LL.</t>
  </si>
  <si>
    <t>Rev Bras Enferm</t>
  </si>
  <si>
    <t>Maternal death in pregnancy due to COVID-19</t>
  </si>
  <si>
    <t>https://obgyn.onlinelibrary.wiley.com/doi/full/10.1002/uog.22111</t>
  </si>
  <si>
    <t>Cheng SO, Khan S, Alsafi Z.</t>
  </si>
  <si>
    <t>Ultrasound Obstet Gynecol</t>
  </si>
  <si>
    <t>10.1002/uog.22111</t>
  </si>
  <si>
    <t>Coronavirus disease 2019: Knowledge, attitude, and practice of pregnant women in a tertiary hospital in Abakaliki, southeast Nigeria</t>
  </si>
  <si>
    <t>Objective
To determine the knowledge, attitude, and practice of antenatal attendees towards COVID‐19 in Alex Ekwueme Federal University Teaching Hospital, Abakaliki, Nigeria.
Methods
A cross‐sectional survey was carried out among 430 consenting pregnant women attending antenatal clinics between March 1 and May 30, 2020, using pretested questionnaires.
Results
The mean age and mean gestational age of the respondents were 30.04 years (95% confidence interval [CI] 28.9–31.1) and 26.3 weeks (95% CI 23.3–29.3), respectively. More than four‐fifths (82%) of the women believed that COVID‐19 is real and their main source of information was mass media. The majority had adequate knowledge of COVID‐19. More than half of the respondents said COVID‐19 is a curable disease and that chloroquine can be used. The majority showed a good attitude and preventice practice of COVID‐19 disease; however, one‐fourth (24%) thought that infected individuals should be killed to prevent the spread of the virus.
Conclusion
The study population has good knowledge, attitude, and practice of COVID‐19 disease. However, it is worrisome that some respondents thought that infected individuals should be killed. Proper education must be given to the populace to avert these negative attitudes while promoting a positive preventive attitude.</t>
  </si>
  <si>
    <t>https://pubmed.ncbi.nlm.nih.gov/32608513/</t>
  </si>
  <si>
    <t>Anikwe CC, Ogah CO, Anikwe IH, Okorochukwu BC, Ikeoha CC.</t>
  </si>
  <si>
    <t>10.1002/ijgo.13293</t>
  </si>
  <si>
    <t>430 pregnant women</t>
  </si>
  <si>
    <t>Risk factors associated with COVID-19 infection: a retrospective cohort study based on contacts tracing</t>
  </si>
  <si>
    <t>Objectives To estimate the attack rates, and identify the risk factors of COVID-19 infection.
Methods Based on a retrospective cohort study, we investigated 11,580 contacts of COVID-19 cases in Guangdong Province from January 10 to March 15, 2020. All contacts were tested by RT-PCR to detect their infection of SARS-COV-2. Attack rates by characteristics were calculated, and logistic regression was used to estimate the risk factors of infection for COVID-19.
Results A total of 515 of 11,580 contacts were identified to be infected with SARS-COV-2. Compared to young adults aged 20-29 years, the infected risk was higher in children (RR: 2.59, 95%CI: 1.79-3.76), and old people aged 60-69 years (RR: 5.29, 95%CI: 3.76-7.46). Females also had higher infected risk (RR: 1.66, 95%CI: 1.39-2.00). People having close relationship with index cases encountered higher risk to be infected (RR for spouse: 20.68, 95%CI: 14.28-29.95; RR for non-spouse family members: 9.55, 95%CI: 6.73-13.55; RR for close relatives: 5.90, 95%CI: 4.06-8.59; RR for other relatives: 3.37, 95%CI: 2.15-5.28). Moreover, contacts exposed to index case in symptomatic period (RR: 2.15, 95%CI: 1.67-2.79), with critically severe symptoms (RR: 1.61, 95%CI: 1.00-2.57), with symptoms of dizzy (RR: 1.58, 95%CI: 1.08-2.30), myalgia (RR: 1.49, 95%CI: 1.15-1.94), and chill (RR: 1.42, 95%CI: 1.05-1.92) had higher infected risks.
Conclusion Children, old people, females and family members are susceptible to be infected with COVID-19, while index cases in incubation period had lower contagiousness. Our findings will be helpful for developing targeted prevention and control strategies to combat the worldwide pandemic.</t>
  </si>
  <si>
    <t>https://www.tandfonline.com/doi/full/10.1080/22221751.2020.1787799</t>
  </si>
  <si>
    <t>Liu T, Liang W, Zhong H, He J, Chen Z, He G, Song T, Chen S, Wang P, Li J, Lan Y, Cheng M, Huang J, Niu J, Xia L, Xiao J, Hu J, Lin L, Huang Q, Rong Z, Deng A, Zeng W, Li J, Li X, Tan X, Kang M, Guo L, Zhu Z, Gong D, Chen G, Dong M, Ma W.</t>
  </si>
  <si>
    <t>10.1080/22221751.2020.1787799</t>
  </si>
  <si>
    <t>11,580 contacts, 1,048 (9.0%) contacts that are ages 0 to 9 years</t>
  </si>
  <si>
    <t>The SARS-CoV-2 receptor, Angiotensin converting enzyme 2 (ACE2) is required for human endometrial stromal cell decidualization</t>
  </si>
  <si>
    <t>https://www.biorxiv.org/content/10.1101/2020.06.23.168252v1.full</t>
  </si>
  <si>
    <t>Chadchan SB, Maurya VK, Popli P, Kommagani R.</t>
  </si>
  <si>
    <t>10.1101/2020.06.23.168252</t>
  </si>
  <si>
    <t>Proliferative (n = 9) and secretory (n = 6) phase endometrium biopsies</t>
  </si>
  <si>
    <t>Covid-19: Admit ethnic minority pregnant women to hospital earlier, says NHS England</t>
  </si>
  <si>
    <t>https://www.bmj.com/content/369/bmj.m2628</t>
  </si>
  <si>
    <t>Iacobucci G.</t>
  </si>
  <si>
    <t>10.1136/bmj.m2628</t>
  </si>
  <si>
    <t>Coronavirus Disease Pandemic (COVID-19): Challenges and a Global Perspective</t>
  </si>
  <si>
    <t>The technology-driven world of the 21st century is currently confronted with a major threat to humankind, represented by the coronavirus disease (COVID-19) pandemic, caused by the severe acute respiratory syndrome, coronavirus-2 (SARS-CoV-2). As of now, COVID-19 has affected more than 6 million confirmed cases and took 0.39 million human lives. SARS-CoV-2 spreads much faster than its two ancestors, SARS-CoV and Middle East respiratory syndrome-CoV (MERS-CoV), but has low fatality rates. Our analyses speculate that the efficient replication and transmission of SARS-CoV-2 might be due to the high-density basic amino acid residues, preferably positioned in close proximity at both the furin-like cleavage sites (S1/S2 and S2’) within the spike protein. Given the high genomic similarities of SARS-CoV-2 to bat SARS-like CoVs, it is likely that bats serve as a reservoir host for its progenitor. Women and children are less susceptible to SARS-CoV-2 infection, while the elderly and people with comorbidities are more prone to serious clinical outcomes, which may be associated with acute respiratory distress syndrome (ARDS) and cytokine storm. The cohesive approach amongst researchers across the globe has delivered high-end viral diagnostics. However, home-based point-of-care diagnostics are still under development, which may prove transformative in current COVID-19 pandemic containment. Similarly, vaccines and therapeutics against COVID-19 are currently in the pipeline for clinical trials. In this review, we discuss the noteworthy advancements, focusing on the etiological viral agent, comparative genomic analysis, population susceptibility, disease epidemiology and diagnosis, animal reservoirs, laboratory animal models, disease transmission, therapeutics, vaccine challenges, and disease mitigation measures.</t>
  </si>
  <si>
    <t>Malik YS, Kumar N, Sircar S, Kaushik R, Bhat S, Dhama K, Gupta P, Goyal K, Singh MP, Ghoshal U, Zowalaty MEE, O R V, Yatoo MI, Tiwari R, Pathak M, Patel SK, Sah R, Rodriguez-Morales AJ, Ganesh B, Kumar P, Singh RK.</t>
  </si>
  <si>
    <t>Pathogens</t>
  </si>
  <si>
    <t>Evaluating the effects of the COVID-19 pandemic on the physical and mental well-being of obstetricians and gynecologists in Turkey</t>
  </si>
  <si>
    <t>Objective: To apply online surveying to assess the general physical and mental well-being of obstetricians/gynecologists (OB/GYNs) working in COVID-19 designated hospitals in Turkey.
Methods: A prospective survey-based study using an online survey platform. Three hundred participants working at COVID-19 designated hospitals in Turkey identified from a hospital database were sent a link to the survey by email between April 29 and May 20, 2020.
Results: A total of 253 OB/GYNs (31 consultants and 222 residents) completed the survey, for a response rate of 84.3%. Of respondents, 191 (76.4%) were anxious about coming into contact with pregnant women infected with COVID-19. 74.4% stated that they were afraid of getting sick. 64.8% reported that they had fallen into despair at times because of the pandemic. 66.5% stated that their family lives were affected. 72.4% started living separately from their families because of the pandemic.
Conclusion: Despite the difficulties in patient care during the pandemic, OB/GYNs continued providing for their patients, which reflected positively on their perceptions of the profession. The importance of trust in the national healthcare system, presence of adequate PPE, finding a suitable coping mechanism, and family support were essential for Turkish OB/GYNs during the COVID-19 pandemic.</t>
  </si>
  <si>
    <t>https://pubmed.ncbi.nlm.nih.gov/32602562/</t>
  </si>
  <si>
    <t>YalÃ§Ä±n Bahat P, AldÄ±kaÃ§tÄ±oÄŸlu TalmaÃ§ M, Bestel A, Topbas Selcuki NF, Karadeniz O, Polat I.</t>
  </si>
  <si>
    <t>10.1002/ijgo.13287</t>
  </si>
  <si>
    <t>253 OB/GYNs (31 consultants and 222 residents)</t>
  </si>
  <si>
    <t>SARS-CoV-2 and Streptococcus pneumoniae coinfection as a cause of severe pneumonia in an infant</t>
  </si>
  <si>
    <t>https://onlinelibrary.wiley.com/doi/full/10.1002/ppul.24916?af=R</t>
  </si>
  <si>
    <t>Nieto-Moro M, Ecclesia FG, TomÃ©-Masa I, De Lama Caro-PatÃ³n G, Leoz-Gordillo I, Cabrero-HernÃ¡ndez M, GarcÃ­a-Salido A.</t>
  </si>
  <si>
    <t>10.1002/ppul.24916</t>
  </si>
  <si>
    <t>1 infant (8 months old)</t>
  </si>
  <si>
    <t>COVID-19, Australia: Epidemiology Report 19 (Fortnightly reporting period ending 21 June 2020)</t>
  </si>
  <si>
    <t>10.33321/cdi.2020.44.54</t>
  </si>
  <si>
    <t>SARS-CoV, MERS-CoV and SARS-CoV-2 infections in pregnancy and fetal development</t>
  </si>
  <si>
    <t>Recently, in China, in 2019, a new type of disease has arisen caused by a new strain of coronavirus, the SARS-CoV-2 virus, considered extremely worrying due to its high infectivity power and the easy ability to spread geographically. For patients in general, the clinical features resulting from respiratory syndromes can trigger an asymptomatic condition. However, 25 % of patients infected by SARS-CoV-2 can progress to severity. Pregnant women are an unknown field in this complex process, and although they have symptoms similar to non-pregnant women, some points should be considered, such as complications during pregnancy and postpartum. Thus, the aim of this study was to understand the consequences of pregnancy and fetal development, caused by infections by the SARS-CoV, MERS-CoV and SARS-CoV-2 viruses. Among the aforementioned infections, MERS-CoV seems to be the most dangerous for newborns, inducing high blood pressure, pre-eclampsia, pneumonia, acute renal failure, and multiple organ failure in mother. This also causes a higher occurrence of emergency cesarean deliveries and premature births, in addition, some deaths of mothers and fetuses were recorded. Meanwhile, SARS-CoV and SARS-CoV-2 appear to have less severe symptoms. Furthermore, although a study found the ACE2 receptor, used by SARS-CoV-2, widely distributed in specific cell types of the maternal-fetal interface, there is no evidence of vertical transmission for any of the coronaviruses. Thus, the limited reported obstetric cases alert to the need for advanced life support for pregnant women infected with coronaviruses and to the need for further investigation for application in clinical practice.</t>
  </si>
  <si>
    <t>de Souza Silva GA, da Silva SP, da Costa MAS, da Silva AR, de Vasconcelos Alves RR, Ã‚ngelo Mendes TenÃ³rio FDC, da Silva Melo AR, de Freitas AC, Lagos de Melo CM.</t>
  </si>
  <si>
    <t>J Gynecol Obstet Hum Reprod</t>
  </si>
  <si>
    <t>10.1016/j.jogoh.2020.101846</t>
  </si>
  <si>
    <t>Children's emergency presentations during the COVID-19 pandemic</t>
  </si>
  <si>
    <t>Roland D, Harwood R, Bishop N, Hargreaves D, Patel S, Sinha I.</t>
  </si>
  <si>
    <t>10.1016/S2352-4642(20)30206-6</t>
  </si>
  <si>
    <t>1,349 emergency presentations of children less than 16 years of age (56 (4.2%) were less than 6 weeks of age)</t>
  </si>
  <si>
    <t>Infant Case of Co-infection with SARS-CoV-2 and Citrobacter koseri Urinary Infection</t>
  </si>
  <si>
    <t>Since 2019 coronavirus disease (COVID-19) is highly contagious with a high mortality rate. France has taken strict infection control measures. According to the report by the Center for Disease Control and Prevention, children are less affected with COVID-19 and seem to have less severe disease than adults. We reported the first confirmed infant case of co-infection with SARS-CoV-2 and Citrobacter koseri urinary infection in 6-week-old child admitted on 25 March 2020 with mild symptoms in the Pediatric COVID Unit of Amiens University Hospital, France.</t>
  </si>
  <si>
    <t>Tchidjou HK, Romeo B.</t>
  </si>
  <si>
    <t>J Trop Pediatr</t>
  </si>
  <si>
    <t>1 infant (6 weeks old)</t>
  </si>
  <si>
    <t>The first pregnant woman with COVID-19 in Venezuela: Pre-symptomatic transmission</t>
  </si>
  <si>
    <t>https://www.ncbi.nlm.nih.gov/pmc/articles/PMC7316046/</t>
  </si>
  <si>
    <t>Venezuela</t>
  </si>
  <si>
    <t>Forero-PeÃ±a DA, RodrÃ­guez MI, Flora-Noda DM, Maricuto AL, VelÃ¡squez VL, Soto LM, Garcia YD, UreÃ±a FA, Mosqueda M, Franco-Lugo R, Marcano MV, Morillo GA, Carballo M, Caldera J, Redondo MC, Landaeta ME.</t>
  </si>
  <si>
    <t>10.1016/j.tmaid.2020.101805</t>
  </si>
  <si>
    <t>1 pregnant woman</t>
  </si>
  <si>
    <t>COVID-19 in children and adolescents in Europe: a multinational, multicentre cohort study</t>
  </si>
  <si>
    <t>https://www.thelancet.com/journals/lanchi/article/PIIS2352-4642(20)30177-2/fulltext</t>
  </si>
  <si>
    <t>Multi-country</t>
  </si>
  <si>
    <t>GÃ¶tzinger F, Santiago-GarcÃ­a B, Noguera-JuliÃ¡n A, Lanaspa M, Lancella L, CalÃ² Carducci FI, Gabrovska N, Velizarova S, Prunk P, Osterman V, Krivec U, Lo Vecchio A, Shingadia D, Soriano-Arandes A, Melendo S, Lanari M, Pierantoni L, Wagner N, L'Huillier AG, Heininger U, Ritz N, Bandi S, Krajcar N, RogliÄ‡ S, Santos M, Christiaens C, Creuven M, Buonsenso D, Welch SB, Bogyi M, Brinkmann F, Tebruegge M; ptbnet COVID-19 Study Group.</t>
  </si>
  <si>
    <t>10.1016/S2352-4642(20)30177-2</t>
  </si>
  <si>
    <t>582 individuals ages 18 years and younger</t>
  </si>
  <si>
    <t>COVID-19 and routine childhood immunization in Africa: leveraging systems thinking and implementation science to improve immunization system performance</t>
  </si>
  <si>
    <t>One of the routine health services that is being disrupted by coronavirus disease 2019 (COVID-19) in Africa is childhood immunization. This is because the immunization system relies on functioning health facilities and stable communities to be effective. Its disruption increases the risk of epidemics of vaccine-preventable diseases which can increase child mortality. Therefore, policymakers must quickly identify robust and context-specific strategies to rapidly scale-up routine immunization in order to mitigate the impact of COVID-19 on their national immunization performance. To achieve this, we propose a paradigm shift towards systems thinking and use of implementation science in immunization decision making. Systems thinking can inform a more nuanced and holistic understanding of the interrelationship that between COVID-19, its control strategies and childhood immunization. Tools like causal loop diagrams can be used to explicitly illustrate the systems structure by identifying the feedback loops. Once mapped and leverage points for interventions have been identified, implementation science can be used to guide the rapid uptake and utilization of multifaceted evidence-based innovations in complex practice settings. As Africa re-strategize for the post-2020 era, these emerging fields can contribute significantly in accelerating progress towards universal access to vaccines for all children on the continent despite COVID-19.</t>
  </si>
  <si>
    <t>Adamu AA, Jalo RI, Habonimana D, Wiysonge CS.</t>
  </si>
  <si>
    <t>Where Have All the Children Gone? Pediatric Perspectives on COVID-19 in New York City</t>
  </si>
  <si>
    <t>https://www.ncbi.nlm.nih.gov/pmc/articles/PMC7183941/</t>
  </si>
  <si>
    <t>Levine DA, Fraymovich S, Platt SL.</t>
  </si>
  <si>
    <t>Ann Emerg Med</t>
  </si>
  <si>
    <t>Coronavirus Disease 2019 (COVID-19) and Pregnancy: Responding to a Rapidly Evolving Situation</t>
  </si>
  <si>
    <t>July 2020</t>
  </si>
  <si>
    <t>Bresesti I, Rossi L.</t>
  </si>
  <si>
    <t>Dashraath P, Wong JJL, Su LL, See KC, Fisher D.</t>
  </si>
  <si>
    <t>Promoting attachment between parents and neonates despite the COVID-19 pandemic</t>
  </si>
  <si>
    <t>Social distancing is the only option available during the COVID‐19 pandemic until a vaccine is developed. However, this is having a major impact on human relationships and bonding between parents and neonates is a major concern. Separation during this health emergency could have lifelong consequences for offspring and there are even greater concerns if newborn infants are sick or vulnerable and need intensive care. We look at how bonding can be safely supported and maintained without risking infecting neonates, by comparing the international guidelines and proposing safe actions within those frameworks.</t>
  </si>
  <si>
    <t>https://onlinelibrary.wiley.com/doi/abs/10.1111/apa.15455</t>
  </si>
  <si>
    <t>Tscherning C, Sizun J, Kuhn P.</t>
  </si>
  <si>
    <t>10.1111/apa.15455</t>
  </si>
  <si>
    <t>[Possibilities of employment of pregnant women in the health care system in association with SARS-CoV-2]</t>
  </si>
  <si>
    <t>Continued employment of pregnant women related to COVID (Corona Virus Disease) should only be considered if the risk of infection in the workplace is not higher than that of the general population. This option should therefore be carried out after an individual risk assessment with a precise description of the patient clientele and definition of the activities to be performed.</t>
  </si>
  <si>
    <t>https://www.ncbi.nlm.nih.gov/pmc/articles/PMC7315396/</t>
  </si>
  <si>
    <t>Michels G, Ochmann U, Cranen R.</t>
  </si>
  <si>
    <t>Med Klin Intensivmed Notfmed</t>
  </si>
  <si>
    <t>German</t>
  </si>
  <si>
    <t>Addressing the indirect effects of COVID-19 on the health of children and young people</t>
  </si>
  <si>
    <t>https://www.cmaj.ca/content/early/2020/06/24/cmaj.201008</t>
  </si>
  <si>
    <t>Chanchlani N, Buchanan F, Gill PJ.</t>
  </si>
  <si>
    <t>CMAJ</t>
  </si>
  <si>
    <t>Incidence of SARS-CoV-2 vertical transmission: a meta-analysis</t>
  </si>
  <si>
    <t>https://fn.bmj.com/content/early/2020/06/25/archdischild-2020-319791</t>
  </si>
  <si>
    <t>Goh XL, Low YF, Ng CH, Amin Z, Ng YPM.</t>
  </si>
  <si>
    <t>10.1136/archdischild-2020-319791</t>
  </si>
  <si>
    <t>17 studies</t>
  </si>
  <si>
    <t>Do pregnant women have protective immunity against COVID-19?</t>
  </si>
  <si>
    <t>https://obgyn.onlinelibrary.wiley.com/doi/full/10.1111/1471-0528.16342</t>
  </si>
  <si>
    <t>Bouchghoul H, Vigoureux S.</t>
  </si>
  <si>
    <t>10.1111/1471-0528.16342</t>
  </si>
  <si>
    <t>Reshaping of Neonatal Intensive Care Units to avoid the spread of COVID-19 to high-risk infants</t>
  </si>
  <si>
    <t>https://www.cambridge.org/core/journals/infection-control-and-hospital-epidemiology/article/reshaping-of-neonatal-intensive-care-units-to-avoid-the-spread-of-covid19-to-highrisk-infants/C7726CC632A98CE5472E584D3457D08B</t>
  </si>
  <si>
    <t>De Rose DU, Auriti C, Landolfo F, Capolupo I, Salvatori G, Ranno S, Concato C, Braguglia A, Bagolan P, Dotta A.</t>
  </si>
  <si>
    <t>Infect Control Hosp Epidemiol</t>
  </si>
  <si>
    <t>10.1017/ice.2020.310</t>
  </si>
  <si>
    <t>101 infants admitted to NICU</t>
  </si>
  <si>
    <t>CONGENITAL CARDIAC INTERVENTIONS DURING THE PEAK PHASE OF COVID-19 PANDEMICS IN THE COUNTRY IN A PANDEMICS HOSPITAL IN ISTANBUL</t>
  </si>
  <si>
    <t>Introduction:
In this report, we aim to present our algorithm and results of patients with congenital cardiac disorders who underwent surgical or interventional procedures during the peak phase of the pandemics in our country.
Patients and methods:
The first COVID-19 case was diagnosed in Turkey on 11 March, 2020, and the peak phase seemed to end by the end of April. All the patients whom were referred, treated, or previously operated but still at the hospital during the peak phase of COVID-19 pandemics in the country were included into this retrospective study. Patient’s diagnosis, interventions, adverse events, and early post-procedural courses were studied.
Results:
Thirty-one patients with various diagnoses of congenital cardiovascular disorders were retrospectively reviewed. Ages of the patients ranged between 2 days and 16 years. Seventeen cases were males and 14 cases were females. Elective cases were postponed. Priority was given to interventional procedures, and five cases were treated percutaneously. Palliative procedures were preferred in patients whom presumably would require long hospital stay. Corrective procedures were not hesitated in prioritised stable patients. Mortality occurred in one patient. Eight patients out of 151 ICU admissions were diagnosed with COVID-19, and they were transferred to COVID-19 ICU immediately. Three nurses whom also took care of the paediatric cases became infected with SARS-CoV-2; however, the children did not catch the disease.
Conclusion:
Mandatory and emergent congenital cardiac percutaneous and surgical procedures may be performed with similar postoperative risks as there are no pandemics with meticulous care and preventive measures.</t>
  </si>
  <si>
    <t>https://www.cambridge.org/core/journals/cardiology-in-the-young/article/congenital-cardiac-interventions-during-the-peak-phase-of-covid19-pandemics-in-the-country-in-a-pandemics-hospital-in-istanbul/353F4C7DB9D33CF3F99C5A7F8BC4580E/core-reader</t>
  </si>
  <si>
    <t>Ugurlucan M, Yildiz Y, Oztas DM, Coban S, Beyaz MO, Sari G, Ulukan MO, Karakaya A, Vatansever B, Erkanli K, Meric M, Unal O, Demirkol D, Yozgat Y, Saritas T, Erdem A, Akdeniz C, Turkoglu H.</t>
  </si>
  <si>
    <t>Cardiol Young</t>
  </si>
  <si>
    <t>10.1017/S1047951120002000</t>
  </si>
  <si>
    <t>31 patients (ages 2 days to 16 years)</t>
  </si>
  <si>
    <t>COVID-19 and maternal and child food and nutrition insecurity: a complex syndemic</t>
  </si>
  <si>
    <t>Globally, the COVID‐19 pandemic has already led to major increases in unemployment and is expected to lead to unprecedented increases in poverty and food and nutrition insecurity, as well as poor health outcomes. Families where young children, youth, pregnant and lactating women live need to be protected against the ongoing protracted pandemic and the aftershocks that are very likely to follow for years to come. The future wellbeing of the vast majority of the world now depends on reconfiguring the current ineffective food, nutrition, health, and social protection systems to ensure food and nutrition security for all. Because food, nutrition, health, and socio‐economic outcomes are intimately inter‐linked, it is essential that we find out how to effectively address the need to reconfigure and to provide better intersecoral coordination among global and local food, health care, and social protection systems taking equity and sutainability principles into account. Implementation science research informed by complex adaptive sytems frameworks will be needed to fill in the major knowledge gaps. Not doing so will not only put the development of individuals at further risk, but also negatively impact on the development potential of entire nations and ultimately our planet.</t>
  </si>
  <si>
    <t>PÃ©rez-Escamilla R, Cunningham K, Moran VH.</t>
  </si>
  <si>
    <t>Matern Child Nutr</t>
  </si>
  <si>
    <t>Management of newborns exposed to mothers with confirmed or suspected COVID-19</t>
  </si>
  <si>
    <t>There is limited information about newborns with confirmed or suspected COVID-19. Particularly in the hospital after delivery, clinicians have refined practices in order to prevent secondary infection. While guidance from international associations is continuously being updated, all facets of care of neonates born to women with confirmed or suspected COVID-19 are center-specific, given local customs, building infrastructure constraints, and availability of protective equipment. Based on anecdotal reports from institutions in the epicenter of the COVID-19 pandemic close to our hospital, together with our limited experience, in anticipation of increasing numbers of exposed newborns, we have developed a triage algorithm at the Penn State Hospital at Milton S. Hershey Medical Center that may be useful for other centers anticipating a similar surge. We discuss several care practices that have changed in the COVID-19 era including the use of antenatal steroids, delayed cord clamping (DCC), mother–newborn separation, and breastfeeding. Moreover, this paper provides comprehensive guidance on the most suitable respiratory support for newborns during the COVID-19 pandemic. We also present detailed recommendations about the discharge process and beyond, including providing scales and home phototherapy to families, parental teaching via telehealth and in-person education at the doors of the hospital, and telehealth newborn follow-up.</t>
  </si>
  <si>
    <t>https://www.nature.com/articles/s41372-020-0695-0</t>
  </si>
  <si>
    <t>Amatya S, Corr TE, Gandhi CK, Glass KM, Kresch MJ, Mujsce DJ, Oji-Mmuo CN, Mola SJ, Murray YL, Palmer TW, Singh M, Fricchione A, Arnold J, Prentice D, Bridgeman CR, Smith BM, Gavigan PJ, Ericson JE, Miller JR, Pauli JM, Williams DC, McSherry GD, Legro RS, Iriana SM, Kaiser JR.</t>
  </si>
  <si>
    <t>J Perinatol</t>
  </si>
  <si>
    <t>ENDOCRINOLOGY IN THE TIME OF COVID-19: Management of hyperthyroidism and hypothyroidism</t>
  </si>
  <si>
    <t>This manuscript provides guidance on the management of thyroid dysfunction during the COVID-19 pandemic. Autoimmune thyroid diseases are not linked to increased risks of COVID-19. Uncontrolled thyrotoxicosis may result in more severe complications from SARS-CoV-2 infection, including thyroid storm. The management of patients with a new diagnosis of hyperthyroidism is best undertaken with a block-and-replace regimen due to limited biochemical testing availability. Antithyroid drug (ATD)-induced neutropenia may favour the progression of COVID-19 and symptoms of infection may be confused with SARS-CoV-2 infection. The withdrawal of ATDs and urgent measurement of neutrophils should be considered in case of flu-like manifestations occurring in the initial months of treatment. Urgent surgery or 131-I may be undertaken in selected cases of uncontrolled thyrotoxicosis. Patients with COVID-19 infection may present with conjunctivitis, which could cause diagnostic difficulties in patients with new or existing Graves’ ophthalmopathy. Patients who are on replacement treatment with thyroid hormones should ensure they have sufficient supply of medication. The usual advice to increase dosage of levothyroxine during pregnancy should be adhered to. Many newly presenting and previously diagnosed patients with thyroid dysfunction can be managed through virtual telephone or video clinics supported by a dedicated nurse-led service, depending on available facilities.</t>
  </si>
  <si>
    <t>https://eje.bioscientifica.com/view/journals/eje/183/1/EJE-20-0445.xml</t>
  </si>
  <si>
    <t>Boelaert K, Visser WE, Taylor PN, Moran C, LÃ©ger J, Persani L.</t>
  </si>
  <si>
    <t>Eur J Endocrinol</t>
  </si>
  <si>
    <t>10.1530/EJE-20-0445</t>
  </si>
  <si>
    <t>The value of chest CT as a COVID-19 screening tool in children</t>
  </si>
  <si>
    <t>https://www.ncbi.nlm.nih.gov/pmc/articles/PMC7236836/</t>
  </si>
  <si>
    <t>Merkus PJFM, Klein WM.</t>
  </si>
  <si>
    <t>Eur Respir J</t>
  </si>
  <si>
    <t>COVID-19 in Neonates and Infants: Progression and Recovery</t>
  </si>
  <si>
    <t>Between March 10, 2020 and April 17, 2020, of 8/70 (11.4%) SARS-CoV-2 positive infants that presented, 5/8 (63%) developed fever, 4/8 (50%) had lower respiratory tract involvement, 2/8 (25%) had neutropenia and thrombocytosis, and 4/8 infants (50%) were treated for suspected sepsis with broad-spectrum antibiotics. Only 1/8 (13%) required pediatric intensive care. All patients were eventually discharged home well.</t>
  </si>
  <si>
    <t>Ng KF, Bandi S, Bird PW, Wei-Tze Tang J.</t>
  </si>
  <si>
    <t>10.1097/INF.0000000000002738</t>
  </si>
  <si>
    <t>8 neonates and infants (age range: 5 days to 12 months)</t>
  </si>
  <si>
    <t>Evidence for and against vertical transmission for severe acute respiratory syndrome coronavirus 2</t>
  </si>
  <si>
    <t>COVID-19 can severely affect pregnant women Furthermore, issues regarding vertical transmission of severe acute respiratory syndrome coronavirus 2 are emerging. In patients and neonates who are showing symptoms of coronavirus disease 2019, real-time polymerase chain reaction of nasal and throat swabs, sputum, and feces is performed to detect the presence of severe acute respiratory syndrome coronavirus 2. In addition, real-time polymerase chain reaction of vaginal swabs, amniotic fluid, placenta, cord blood, neonatal blood, or breast milk for the detection of severe acute respiratory syndrome coronavirus 2 did not show substantial results. Viremia was present in 1% of adult patients who were showing symptoms of coronavirus disease 2019. Here, we reviewed 12 articles published between Feb. 10, 2020, and April 4, 2020, that reported on 68 deliveries and 71 neonates with maternal infection in the third trimester of pregnancy. To determine whether infection occurred congenitally or perinatally, perinatal exposure, mode of delivery, and time interval from delivery to the diagnosis of neonatal infection were considered. Neonates with severe acute respiratory syndrome coronavirus 2 infection are usually asymptomatic. In 4 cases, a diagnostic test for severe acute respiratory syndrome coronavirus 2 infection was performed within 48 hours of life. Furthermore, detection rates of real-time polymerase chain reaction and the interpretation of immunoglobulin M and immunoglobulin G antibodies levels in cord and neonatal blood were discussed in relation with the immaturity of the fetal and neonatal immune system.</t>
  </si>
  <si>
    <t>https://www.ajog.org/article/S0002-9378(20)30524-X/fulltext</t>
  </si>
  <si>
    <t>Lamouroux A, Attie-Bitach T, Martinovic J, Leruez-Ville M, Ville Y.</t>
  </si>
  <si>
    <t>The diagnosis of pneumonia in a pregnant woman with coronavirus disease 2019 using maternal lung ultrasound</t>
  </si>
  <si>
    <t>Lung ultrasound examination has been demonstrated to be an accurate imaging method to detect pulmonary and pleural conditions. During pregnancy, there is a need for rapid assessment of the maternal lung in patients with suspected coronavirus disease 2019. We report our experience on lung ultrasound examination in the diagnosis of coronavirus disease 2019 pneumonia in a pregnant woman. Typical ultrasound features of this pulmonary pathology, including diffuse hyperechoic vertical artifacts with thickened pleural line and “white lung” with patchy distribution, were observed. We suggest point-of-care lung ultrasound examination as a diagnostic imaging tool in pregnant women with suspected coronavirus disease 2019.</t>
  </si>
  <si>
    <t>https://www.ajog.org/article/S0002-9378(20)30468-3/fulltext</t>
  </si>
  <si>
    <t>Inchingolo R, Smargiassi A, Moro F, Buonsenso D, Salvi S, Del Giacomo P, Scoppettuolo G, Demi L, Soldati G, Testa AC.</t>
  </si>
  <si>
    <t>10.1016/j.ajog.2020.04.020</t>
  </si>
  <si>
    <t>Effectiveness of rapid lung ultrasound training program for gynecologists and obstetricians managing pregnant women with suspected COVID-19</t>
  </si>
  <si>
    <t>https://obgyn.onlinelibrary.wiley.com/doi/full/10.1002/uog.22066</t>
  </si>
  <si>
    <t>Buonsenso D, Moro F, Inchingolo R, Smargiassi A, Demi L, Soldati G, Moroni R, Lanzone A, Scambia G, Testa AC.</t>
  </si>
  <si>
    <t>10.1002/uog.22066</t>
  </si>
  <si>
    <t>11 gynecologists and obstetricians</t>
  </si>
  <si>
    <t>Challenges for the Pediatricians During the Coronavirus Disease 2019 Pandemic Start From the Neonatal Period</t>
  </si>
  <si>
    <t>Gkentzi D, Karatza A, Dimitriou G.</t>
  </si>
  <si>
    <t>10.1097/INF.0000000000002713</t>
  </si>
  <si>
    <t>Clinical role of lung ultrasound for diagnosis and monitoring of COVID-19 pneumonia in pregnant women</t>
  </si>
  <si>
    <t>Lung ultrasound has been suggested recently by the Chinese Critical Care Ultrasound Study Group and Italian Academy of Thoracic Ultrasound as an accurate tool to detect lung involvement in COVID‐19. Although chest computed tomography (CT) represents the gold standard to assess lung involvement, with a specificity superior even to that of the nasopharyngeal swab for diagnosis, lung ultrasound examination can be a valid alternative to CT scan, with certain advantages, particularly for pregnant women. Ultrasound can be performed directly at the bed‐side by a single operator, reducing the risk of spreading the disease among health professionals. Furthermore, it is a radiation‐free exam, making it safer and easier to monitor those patients who require a series of exams. We report on four cases of pregnant women affected by COVID‐19 who were monitored with lung ultrasound examination. All patients showed sonographic features indicative of COVID‐19 pneumonia at admission: irregular pleural lines and vertical artifacts (B‐lines) were observed in all four cases, and patchy areas of white lung were observed in two. Lung ultrasound was more sensitive than was chest X‐ray in detecting COVID‐19. In three patients, we observed almost complete resolution of lung pathology on ultrasound within 96 h of admission. Two pregnancies were ongoing at the time of writing, and two had undergone Cesarean delivery with no fetal complications. Reverse transcription polymerase chain reaction analysis of cord blood and newborn swabs was negative in both of these cases.</t>
  </si>
  <si>
    <t>https://obgyn.onlinelibrary.wiley.com/doi/full/10.1002/uog.22055</t>
  </si>
  <si>
    <t>Buonsenso D, Raffaelli F, Tamburrini E, Biasucci DG, Salvi S, Smargiassi A, Inchingolo R, Scambia G, Lanzone A, Testa AC, Moro F.</t>
  </si>
  <si>
    <t>10.1002/uog.22055</t>
  </si>
  <si>
    <t>4 pregnant women</t>
  </si>
  <si>
    <t>Be aware of misdiagnosis-Influenza A H1N1 in a pregnant patient with suspected COVID-19</t>
  </si>
  <si>
    <t>https://obgyn.onlinelibrary.wiley.com/doi/full/10.1002/ijgo.13183</t>
  </si>
  <si>
    <t>Fang H, Xingfei P, Yingwei Q, Dunjin C.</t>
  </si>
  <si>
    <t>10.1002/ijgo.13183</t>
  </si>
  <si>
    <t>A systematic scoping review of COVID-19 during pregnancy and childbirth</t>
  </si>
  <si>
    <t>Background
Clinical presentation and outcomes of COVID‐19 infection during pregnancy remain limited and fragmented.
Objectives
To summarize the existing literature on COVID‐19 infection during pregnancy and childbirth, particularly concerning clinical presentation and outcomes.
Search strategy
A systematic search of LitCovid, EBSCO MEDLINE, CENTRAL, CINAHL, Web of Science, and Scopus electronic databases. The references of relevant studies were also searched.
Selection criteria
Identified titles and abstracts were screened to select original reports and cross‐checked for overlap of cases.
Data collection and analysis
A descriptive summary organized by aspects of clinical presentations (symptoms, imaging, and laboratory) and outcomes (maternal and perinatal).
Main results
We identified 33 studies reporting 385 pregnant women with COVID‐19 infection: 368 (95.6%) mild; 14 (3.6%) severe; and 3 (0.8%) critical. Seventeen women were admitted to intensive care, including six who were mechanically ventilated and one maternal mortality. A total of 252 women gave birth, comprising 175 (69.4%) cesarean and 77 (30.6%) vaginal births. Outcomes for 256 newborns included four RT‐PCR positive neonates, two stillbirths, and one neonatal death.
Conclusion
COVID‐19 infection during pregnancy probably has a clinical presentation and severity resembling that in non‐pregnant adults. It is probably not associated with poor maternal or perinatal outcomes.</t>
  </si>
  <si>
    <t>https://obgyn.onlinelibrary.wiley.com/doi/full/10.1002/ijgo.13182</t>
  </si>
  <si>
    <t>Elshafeey F, Magdi R, Hindi N, Elshebiny M, Farrag N, Mahdy S, Sabbour M, Gebril S, Nasser M, Kamel M, Amir A, Maher Emara M, Nabhan A.</t>
  </si>
  <si>
    <t>10.1002/ijgo.13182</t>
  </si>
  <si>
    <t>Coronavirus disease 2019 during pregnancy: a systematic review of reported cases</t>
  </si>
  <si>
    <t>Objective
This study aimed to conduct a systematic review of the clinical outcomes reported for pregnant patients with coronavirus disease 2019.
Data Sources
The PubMed, CINAHL, and Scopus databases were searched using a combination of key words such as “Coronavirus and/or pregnancy,” “COVID and/or pregnancy,” “COVID disease and/or pregnancy,” and “COVID pneumonia and/or pregnancy.” There was no restriction of language to allow collection of as many cases as possible.
Study Eligibility Criteria
All studies of pregnant women who received a coronavirus disease 2019 diagnosis using acid nucleic test, with reported data about pregnancy, and, in case of delivery, reported outcomes, were included.
Study Appraisal and Synthesis Methods
All the studies included have been evaluated according to the tool for evaluating the methodological quality of case reports and case series described by Murad et al.
Results
Six studies that involved 51 pregnant women were eligible for the systematic review. At the time of the report, 3 pregnancies were ongoing; of the remaining 48 pregnant women, 46 gave birth by cesarean delivery, and 2 gave birth vaginally; in this study, 1 stillbirth and 1 neonatal death were reported.
Conclusion
Although vertical transmission of severe acute respiratory syndrome coronavirus 2 infection has been excluded thus far and the outcome for mothers and neonates has been generally good, the high rate of preterm delivery by cesarean delivery is a reason for concern. Cesarean delivery was typically an elective surgical intervention, and it is reasonable to question whether cesarean delivery for pregnant patients with coronavirus disease 2019 was warranted. Coronavirus disease 2019 associated with respiratory insufficiency in late pregnancies certainly creates a complex clinical scenario.</t>
  </si>
  <si>
    <t>https://www.ajog.org/article/S0002-9378(20)30438-5/fulltext</t>
  </si>
  <si>
    <t>Della Gatta AN, Rizzo R, Pilu G, Simonazzi G.</t>
  </si>
  <si>
    <t>10.1016/j.ajog.2020.04.013</t>
  </si>
  <si>
    <t>Care of the pregnant woman with coronavirus disease 2019 in labor and delivery: anesthesia, emergencyÂ cesarean delivery, differential diagnosisÂ inÂ theÂ acutely ill parturient, care of the newborn,Â and protection of the healthcare personnel</t>
  </si>
  <si>
    <t>Coronavirus disease 2019, caused by the severe acute respiratory syndrome coronavirus 2, has been declared a pandemic by the World Health Organization. As the pandemic evolves rapidly, there are data emerging to suggest that pregnant women diagnosed as having coronavirus disease 2019 can have severe morbidities (up to 9%). This is in contrast to earlier data that showed good maternal and neonatal outcomes. Clinical manifestations of coronavirus disease 2019 include features of acute respiratory illnesses. Typical radiologic findings consists of patchy infiltrates on chest radiograph and ground glass opacities on computed tomography scan of the chest. Patients who are pregnant may present with atypical features such as the absence of fever as well as leukocytosis. Confirmation of coronavirus disease 2019 is by reverse transcriptase-polymerized chain reaction from upper airway swabs. When the reverse transcriptase-polymerized chain reaction test result is negative in suspect cases, chest imaging should be considered. A pregnant woman with coronavirus disease 2019 is at the greatest risk when she is in labor, especially if she is acutely ill. We present an algorithm of care for the acutely ill parturient and guidelines for the protection of the healthcare team who is caring for the patient. Key decisions are made based on the presence of maternal and/or fetal compromise, adequacy of maternal oxygenation (SpO2 &gt;93%) and stability of maternal blood pressure. Although vertical transmission is unlikely, there must be measures in place to prevent neonatal infections. Routine birth processes such as delayed cord clamping and skin-to-skin bonding between mother and newborn need to be revised. Considerations can be made to allow the use of screened donated breast milk from mothers who are free of coronavirus disease 2019. We present management strategies derived from best available evidence to provide guidance in caring for the high-risk and acutely ill parturient. These include protection of the healthcare workers caring for the coronavirus disease 2019 gravida, establishing a diagnosis in symptomatic cases, deciding between reverse transcriptase-polymerized chain reaction and chest imaging, and management of the unwell parturient.</t>
  </si>
  <si>
    <t>https://www.ajog.org/article/S0002-9378(20)30430-0/fulltext</t>
  </si>
  <si>
    <t>Ashokka B, Loh MH, Tan CH, Su LL, Young BE, Lye DC, Biswas A, Illanes SE, Choolani M.</t>
  </si>
  <si>
    <t>10.1016/j.ajog.2020.04.005</t>
  </si>
  <si>
    <t>Comment: COVID-19 in children with allergic diseases</t>
  </si>
  <si>
    <t>Tobias Ankermann K., Lars Lange B.</t>
  </si>
  <si>
    <t>Allergologie (2020) 43:5 (204). Date of Publication: 1 May 2020</t>
  </si>
  <si>
    <t>The novel coronavirus SARS-COV-2 and pregnancy: Literature review</t>
  </si>
  <si>
    <t>https://aig-journal.ru/articles/Novyi-koronavirus-SARS-COV-2-i-beremennost-obzor-literatury.html</t>
  </si>
  <si>
    <t>Priputnevich T.V., Gordeev A.B., Lyubasovskaya L.A., Shabanova N.E.</t>
  </si>
  <si>
    <t>Akusherstvo i Ginekologiya (Russian Federation) (2020) 2020:5 (6-12). Date of Publication: 2020</t>
  </si>
  <si>
    <t>10.18565/aig.2020.5.6-12</t>
  </si>
  <si>
    <t>Safeguarding children from coronavirus disease 2019: Practices of nuclear medicine units in Singapore</t>
  </si>
  <si>
    <t>The coronavirus disease 2019 outbreak has been designated a public-health emergency in major cities around the globe. Major health-care institutions are scrambling to implement effective infection control measures to ensure the safety of patients and visitors while minimising disruptions to the provision of quality health care. We describe the measures taken by the nuclear medicine units in the major health-care institutions within Singapore to ensure optimal delivery of care to our paediatric patients and their caregivers.</t>
  </si>
  <si>
    <t>Cheng L.T.J., Peh W.M., Lam W.W.C.</t>
  </si>
  <si>
    <t>Proceedings of Singapore Healthcare (2020). Date of Publication: 2020</t>
  </si>
  <si>
    <t>COVID-19 in children: Discussions around the risk of transmission and a mysterious disease progression</t>
  </si>
  <si>
    <t>Bruhn C.</t>
  </si>
  <si>
    <t>Deutsche Apotheker Zeitung (2020) 160:20. Date of Publication: 2020</t>
  </si>
  <si>
    <t>Novel coronavirus infection (Covid-19): Guiding principles for obstetric care under pandemic conditions</t>
  </si>
  <si>
    <t>5/29/2020</t>
  </si>
  <si>
    <t>https://www.researchgate.net/publication/341744199_Novel_coronavirus_infection_covid-19_guiding_principles_for_obstetric_care_under_pandemic_conditions</t>
  </si>
  <si>
    <t>Ignatko I.V., Strizhakov A.N., Timokhina E.V., Denisova Y.V.</t>
  </si>
  <si>
    <t>Akusherstvo i Ginekologiya (Russian Federation) (2020) 2020:5 (22-23). Date of Publication: 2020</t>
  </si>
  <si>
    <t>10.18565/aig.2020.5.22-33</t>
  </si>
  <si>
    <t>Lung ultrasound in pregnant women with suspicion of COVID-19</t>
  </si>
  <si>
    <t>https://obgyn.onlinelibrary.wiley.com/doi/10.1002/uog.22091</t>
  </si>
  <si>
    <t>Joob B, Wiwanitkit V.</t>
  </si>
  <si>
    <t>10.1002/uog.22091</t>
  </si>
  <si>
    <t>Culture-Competent SARS-CoV-2 in Nasopharynx of Symptomatic Neonates, Children, and Adolescents</t>
  </si>
  <si>
    <t>Children do not seem to drive transmission of severe acute respiratory syndrome coronavirus 2 (SARS-CoV-2). We isolated culture-competent virus in vitro from 12 (52%) of 23 SARS-CoV-2–infected children; the youngest was 7 days old. Our findings show that symptomatic neonates, children, and teenagers shed infectious SARS-CoV-2, suggesting that transmission from them is plausible.</t>
  </si>
  <si>
    <t>6/30/2020</t>
  </si>
  <si>
    <t>Switzerland</t>
  </si>
  <si>
    <t>L'Huillier AG, Torriani G, Pigny F, Kaiser L, Eckerle I.</t>
  </si>
  <si>
    <t>Emerg Infect Dis</t>
  </si>
  <si>
    <t>23 children, including neonates</t>
  </si>
  <si>
    <t>The early experiences of a single tertiary Italian emergency department treating COVID-19 in children</t>
  </si>
  <si>
    <t>Italy has been badly affected by COVID‐19, despite strict quarantine measures. Up to 1 June 2020, 2.1% of the positive cases in Italy were aged 0‐18 years, with no paediatric deaths (1). This paper focuses on the clinical features, laboratory and imaging data and outcomes of 24 patients admitted to the Emergency Department (ED) at IRCCS Gaslini Children’s Hospital, Genoa, Italy, from 24 February to 16 April 2020.</t>
  </si>
  <si>
    <t>https://onlinelibrary.wiley.com/doi/10.1111/apa.15451</t>
  </si>
  <si>
    <t>Brisca G, Ferretti M, Sartoris G, Damasio MB, Buffoni I, Pirlo D, Romanengo M, Piccotti E.</t>
  </si>
  <si>
    <t>10.1111/apa.15451</t>
  </si>
  <si>
    <t>24 children, including neonates</t>
  </si>
  <si>
    <t>Management of mothers and neonates in low resources setting during covid-19 pandemia</t>
  </si>
  <si>
    <t>The coronavirus disease (COVID-19) epidemic started in the Hubei province of China, but is rapidly spreading all over the world. Much of the information and literature have been centered on the adult population while a few reports pertaining to COVID-19 and neonates have been published so far. Actual guidelines are based on expert opinion and show significant differences among the official neonatal societies around the world. Recommendations for the care of neonates born to suspected or confirmed COVD-19 positive mothers in low-resource settings are very limited. This perspective aims to provide practical support for the planning of delivery, resuscitating, stabilizing, and providing postnatal care to an infant born to a mother with suspected or confirmed COVID-19 in low-resource settings where resources for managing emergency situations are limited.</t>
  </si>
  <si>
    <t>https://www.tandfonline.com/doi/abs/10.1080/14767058.2020.1784873?journalCode=ijmf20</t>
  </si>
  <si>
    <t>Trevisanuto D, Weiner G, Lakshminrusimha S, Azzimonti G, Nsubuga JB, Velaphi S, Seni AHA, TylleskÃ¤r T, Putoto G.</t>
  </si>
  <si>
    <t>J Matern Fetal Neonatal Med</t>
  </si>
  <si>
    <t>10.1080/14767058.2020.1784873</t>
  </si>
  <si>
    <t>COVID-19: children on the front line</t>
  </si>
  <si>
    <t>6/29/2020</t>
  </si>
  <si>
    <t>https://adc.bmj.com/content/early/2020/06/28/archdischild-2020-319671</t>
  </si>
  <si>
    <t>Puntis JW.</t>
  </si>
  <si>
    <t>Arch Dis Child</t>
  </si>
  <si>
    <t>10.1136/archdischild-2020-319671</t>
  </si>
  <si>
    <t>Reluctance to seek pediatric care during the COVID-19 pandemic and the risks of delayed diagnosis</t>
  </si>
  <si>
    <t>Since the outbreak of COVID-19 pandemic, the number of cases registered worldwide has risen to over 3 million. While COVID-19 per se does not seem to represent a significant threat to the pediatric population, which generally presents a benign course and a low lethality, the current emergency might negatively affect the care of pediatric patients and overall children welfare. In particular, the fear of contracting COVID-19 may determine a delayed access to pediatric emergency facilities. Present report focuses on the experience of The Children Hospital in Alessandria (northern Italy). The authors document a drop in the number of admissions to the emergency department (A&amp;E) during the lock-down. They will also focus on four emblematic cases of pediatric patients who were seen to our A&amp;E in severe conditions. All these cases share a significant diagnostic delay caused by the parents’ reluctance to seek medical attention, seen as a potential risk factor for COVID-19 contagion. None was found positive to all COVID-19 swab or immunologic testing. All in all, our data strongly support the importance of promoting a direct and timely interaction between patients and medical staff, to prevent the fear of COVID-19 from causing more harm than the virus itself.</t>
  </si>
  <si>
    <t>https://ijponline.biomedcentral.com/articles/10.1186/s13052-020-00849-w</t>
  </si>
  <si>
    <t>Ciacchini B, Tonioli F, Marciano C, Faticato MG, Borali E, Pini Prato A, Felici E.</t>
  </si>
  <si>
    <t>10.1186/s13052-020-00849-w</t>
  </si>
  <si>
    <t>The Epidemiological and Clinical Characteristics of 81 Children with COVID-19 in a Pandemic Hospital in Turkey: an Observational Cohort Study</t>
  </si>
  <si>
    <t>https://jkms.org/DOIx.php?id=10.3346/jkms.2020.35.e236</t>
  </si>
  <si>
    <t>Korkmaz MF, TÃ¼re E, Dorum BA, KÄ±lÄ±Ã§ ZB.</t>
  </si>
  <si>
    <t>10.3346/jkms.2020.35.e236</t>
  </si>
  <si>
    <t>79 COVID-19 positive children and 2 newborns (81 total)</t>
  </si>
  <si>
    <t>Installing oncofertility programs for common cancers in limited resource settings (Repro-Can-OPEN Study): An extrapolation during the global crisis of Coronavirus (COVID-19) pandemic</t>
  </si>
  <si>
    <t>Purpose
The state of limited resource settings that Coronavirus (COVID-19) pandemic has created globally should be taken seriously into account especially in healthcare sector. In oncofertility, patients should receive their fertility preservation treatments urgently even in limited resource settings before initiation of anticancer therapy. Therefore, it is very crucial to learn more about oncofertility practice in limited resource settings such as in developing countries that suffer often from shortage of healthcare services provided to young patients with cancer.
Methods
As an extrapolation during the global crisis of COVID-19 pandemic, we surveyed oncofertility centers from 14 developing countries (Egypt, Tunisia, Brazil, Peru, Panama, Mexico, Colombia, Guatemala, Argentina, Chile, Nigeria, South Africa, Saudi Arabia, and India). Survey questionnaire included questions on the availability and degree of utilization of fertility preservation options in case of childhood cancer, breast cancer, and blood cancer.
Results
All surveyed centers responded to all questions. Responses and their calculated oncofertility scores showed different domestic standards for oncofertility practice in case of childhood cancer, breast cancer, and blood cancer in the developing countries under limited resource settings.
Conclusions
Medical practice in limited resource settings has become a critical topic especially after the global crisis of COVID-19 pandemic. Understanding the resources necessary to provide oncofertility treatments is important until the current COVID-19 pandemic resolves. Lessons learned will be valuable to future potential worldwide disruptions due to infectious diseases or other global crises.</t>
  </si>
  <si>
    <t>6/27/2020</t>
  </si>
  <si>
    <t>Salama M, Ataman-Millhouse L, Braham M, Berjeb K, Khrouf M, Rodrigues JK, Reis FM, Silva TC, SÃ¡nchez F, Romero S, Smitz J, VÃ¡squez L, Vega M, Sobral F, Terrado G, Lombardi MG, Scarella A, Bourlon MT, Verduzco-Aguirre H, SÃ¡nchez AM, Adiga SK, Tholeti P, Udupa KS, Mahajan N, Patil M, Dalvi R, Venter C, Demetriou G, Geel J, Quintana R, Rodriguez G, Quintana T, Viale L, Fraguglia M, Coirini M, Remolina-Bonilla YA, Noguera JAR, VelÃ¡squez JC, Suarez A, Arango GD, Pineda JID, Aldecoa MDC, Javed M, Al Sufyan H, Daniels N, Oranye BC, Ogunmokun AA, Onwuzurigbo KI, Okereke CJ, Whesu TC, Woodruff TK.</t>
  </si>
  <si>
    <t>J Assist Reprod Genet</t>
  </si>
  <si>
    <t>Dog Bites in Children Surge during COVID-19: A Case for Enhanced Prevention</t>
  </si>
  <si>
    <t>6/25/2020</t>
  </si>
  <si>
    <t>https://www.ncbi.nlm.nih.gov/pmc/articles/PMC7316443/</t>
  </si>
  <si>
    <t>Dixon CA, Mistry RD.</t>
  </si>
  <si>
    <t>Immune response in children with COVID-19 is characterized by lower levels of T cell activation than infected adults</t>
  </si>
  <si>
    <t>https://onlinelibrary.wiley.com/doi/abs/10.1002/eji.202048724</t>
  </si>
  <si>
    <t>Moratto D, Giacomelli M, Chiarini M, SavarÃ¨ L, Saccani B, Motta M, Timpano S, Poli P, Paghera S, Imberti L, Cannizzo S, Quiros-Roldan E, Marchetti G, Badolato R.</t>
  </si>
  <si>
    <t>Eur J Immunol</t>
  </si>
  <si>
    <t>10.1002/eji.202048724</t>
  </si>
  <si>
    <t>14 children (12 days-15 years)</t>
  </si>
  <si>
    <t>You Don't Have To Be Infected To Suffer: COVID-19 and Racial Disparities in Severe Maternal Morbidity and Mortality</t>
  </si>
  <si>
    <t>Both coronavirus disease 2019 (COVID-19) and maternal mortality disproportionately affect minorities. However, direct viral infection is not the only way that the former can affect the latter. Most adverse maternal events that end in hospitals have their genesis upstream in communities. Hospitals often represent a last opportunity to reverse a process that begins at a remove in space and time. The COVID-19 pandemic did not create these upstream injuries, but it has brought them to national attention, exacerbated them, and highlighted the need for health care providers to move out of the footprint of their institutions. The breach between community events that seed morbidity and hospitals that attempt rescues has grown in recent years, as the gap between rich and poor has grown and as maternity services in minority communities have closed. COVID-19 has become yet another barrier. For example, professional organizations have recommended a reduced number of prenatal visits, and the platforms hospitals use to substitute for some of these visits are not helpful to people who either lack the technology or the safe space in which to have confidential conversations with providers. Despite these challenges, there are opportunities for departments of obstetrics and gynecology. Community-based organizations including legal professionals, health-home coordinators, and advocacy groups, surround almost every hospital, and can be willing partners with interested departments. COVID-19 has made it clearer than ever that it is time to step out of the footprint of our institutions, and to recognize that the need to find upstream opportunities to prevent downstream tragedies.</t>
  </si>
  <si>
    <t>https://www.thieme-connect.de/products/ejournals/html/10.1055/s-0040-1713852</t>
  </si>
  <si>
    <t>Minkoff H.</t>
  </si>
  <si>
    <t>10.1055/s-0040-1713852</t>
  </si>
  <si>
    <t>Disease and age-related inequalities in paediatric research, funding and communication: lessons from the COVID-19 pandemic</t>
  </si>
  <si>
    <t>COVID‐19 has already caused millions of infections, thousands of deaths and countless indirect and poorly estimated consequences on other diseases and the global economy. All ages are potentially susceptible, but the virus has had a lower direct impact on children, with fewer severe cases and low mortality rates. However, the reasons for this are still unclear and we cannot rule out children’s role in transmitting the disease. The serious impact that restrictive measures have had on children’s lives have not been fully considered. Because children are less affected by COVID‐19, the scientific community, health agencies and governments have not focused much attention on them during this pandemic.</t>
  </si>
  <si>
    <t>https://onlinelibrary.wiley.com/doi/abs/10.1111/apa.15450</t>
  </si>
  <si>
    <t>Buonsenso D.</t>
  </si>
  <si>
    <t>10.1111/apa.15450</t>
  </si>
  <si>
    <t>Novel coronavirus 2019 transmission risk in educational settings</t>
  </si>
  <si>
    <t>Transmission risk of severe acute respiratory syndrome coronavirus 2 (SARS-CoV-2) in schools is unknown. Our investigations, especially in preschools, could not detect SARS-CoV-2 transmission despite screening of symptomatic and asymptomatic children. The data suggest that children are not the primary drivers of SARS-CoV-2 transmission in schools and could help inform exit strategies for lifting of lockdowns.</t>
  </si>
  <si>
    <t>https://academic.oup.com/cid/article/doi/10.1093/cid/ciaa794/5862649</t>
  </si>
  <si>
    <t>Yung CF, Kam KQ, Nadua KD, Chong CY, Tan NWH, Li J, Lee KP, Chan YH, Thoon KC, Chong Ng K.</t>
  </si>
  <si>
    <t>10.1093/cid/ciaa794</t>
  </si>
  <si>
    <t>111 preschoolers (2.8-6.2 years)</t>
  </si>
  <si>
    <t>Contract tracing, quarantine, and symptomatic screening for preschool and secondary school</t>
  </si>
  <si>
    <t>Characteristics of Women of Reproductive Age with Laboratory-Confirmed SARS-CoV-2 Infection by Pregnancy Status - United States, January 22-June 7, 2020</t>
  </si>
  <si>
    <t>What is already known about this topic?
Limited information is available about SARS-CoV-2 infection in U.S. pregnant women.
What is added by this report?
Hispanic and non-Hispanic black pregnant women appear to be disproportionately affected by SARS-CoV-2 infection during pregnancy. Among reproductive-age women with SARS-CoV-2 infection, pregnancy was associated with hospitalization and increased risk for intensive care unit admission, and receipt of mechanical ventilation, but not with death.
What are the implications for public health practice?
Pregnant women might be at increased risk for severe COVID-19 illness. To reduce severe COVID-19–associated illness, pregnant women should be aware of their potential risk for severe COVID-19 illness. Prevention of COVID-19 should be emphasized for pregnant women and potential barriers to adherence to these measures need to be addressed.</t>
  </si>
  <si>
    <t>6/26/2020</t>
  </si>
  <si>
    <t>https://www.cdc.gov/mmwr/volumes/69/wr/mm6925a1.htm</t>
  </si>
  <si>
    <t>Ellington S, Strid P, Tong VT, Woodworth K, Galang RR, Zambrano LD, Nahabedian J, Anderson K, Gilboa SM.</t>
  </si>
  <si>
    <t>10.15585/mmwr.mm6925a1</t>
  </si>
  <si>
    <t>Assessment of Acute Acral Lesions in a Case Series of Children and Adolescents During the COVID-19 Pandemic</t>
  </si>
  <si>
    <t>Objective  To evaluate the pathogenesis of these newly described acute acral lesions.
Design, Setting, and Participants  This prospective case series was conducted at La Fe University Hospital, a tertiary referral hospital in Valencia, Spain, between April 9 and April 15, 2020. Among 32 referred patients, 20 children and adolescents with new-onset inflammatory lesions did not have a diagnosis.
Exposures  Patients were not exposed to any drug or other intervention.
Main Outcomes and Measures  We performed reverse transcriptase–polymerase chain reaction for SARS-CoV-2 and a range of blood tests for possible origins of the lesions. Skin biopsies were performed in 6 patients.
Results  Of the 20 patients enrolled, 7 were female and 13 were male, with an age range of 1 to 18 years. Clinical findings fit into the following patterns: acral erythema (6 patients), dactylitis (4 patients), purpuric maculopapules (7 patients), and a mixed pattern (3 patients). None of the patients had remarkable hematologic or serologic abnormalities, including negative antibodies to SARS-CoV-2. Biopsies performed in 6 patients showed histologic findings characteristic of perniosis.
Conclusions and Relevance  The clinical, histologic, and laboratory test results were compatible with a diagnosis of perniosis, and no evidence was found to support the implication of SARS-CoV-2 infection.</t>
  </si>
  <si>
    <t>https://jamanetwork.com/journals/jamadermatology/fullarticle/2767773</t>
  </si>
  <si>
    <t>Roca-GinÃ©s J, Torres-Navarro I, SÃ¡nchez-ArrÃ¡ez J, Abril-PÃ©rez C, Sabalza-BaztÃ¡n O, Pardo-Granell S, MartÃ­nez I CÃ³zar V, Botella-Estrada R, Ã‰vole-Buselli M.</t>
  </si>
  <si>
    <t>JAMA Dermatol</t>
  </si>
  <si>
    <t>10.1001/jamadermatol.2020.2340</t>
  </si>
  <si>
    <t>20 children and adolescents ages 1-18</t>
  </si>
  <si>
    <t>Human and novel coronavirus infections in children: a review</t>
  </si>
  <si>
    <t>Coronaviruses, seven of which are known to infect humans, can cause a spectrum of clinical presentations ranging from asymptomatic infection to severe illness and death. Four human coronaviruses (hCoVs)-229E, HKU1, NL63 and OC43-circulate globally, commonly infect children and typically cause mild upper respiratory tract infections. Three novel coronaviruses of zoonotic origin have emerged during the past two decades: severe acute respiratory syndrome coronavirus (SARS-CoV-1), Middle East respiratory syndrome coronavirus (MERS-CoV) and the recently discovered severe acute respiratory syndrome coronavirus 2 (SARS-CoV-2) which is the cause of the ongoing coronavirus disease 2019 (COVID-19) pandemic. These novel coronaviruses are known to cause severe illness and death predominantly in older adults and those with underlying comorbidities. Consistent with what has been observed during the outbreaks of SARS and MERS, children with COVID-19 are more likely to be asymptomatic or to have mild-to-moderate illness, with few deaths reported in children globally thus far. Clinical symptoms and laboratory and radiological abnormalities in children have been similar to those reported in adults but are generally less severe. A rare multisystem inflammatory syndrome in children (MIS-C) which has resulted in critical illness and some deaths has recently been described. Clinical trials for therapeutics and vaccine development should include paediatric considerations. Children may play an important role in the transmission of infection and outbreak dynamics and could be a key target population for effective measures to control outbreaks. The unintended consequences of the unprecedented scale and duration of pandemic control measures for children and families around the world should be carefully examined.</t>
  </si>
  <si>
    <t>https://pubmed.ncbi.nlm.nih.gov/32584199/</t>
  </si>
  <si>
    <t>Rajapakse N, Dixit D.</t>
  </si>
  <si>
    <t>Paediatr Int Child Health</t>
  </si>
  <si>
    <t>10.1080/20469047.2020.1781356</t>
  </si>
  <si>
    <t>Spectrum of Imaging Findings on Chest Radiographs, US, CT, and MRI Images in Multisystem Inflammatory Syndrome in Children (MIS-C) Associated with COVID-19</t>
  </si>
  <si>
    <t>This case series examines the spectrum of imaging findings on chest radiographs, US, CT, and MRI images in 35 children admitted to a tertiary pediatric hospital in April-May 2020 with a post COVID-19 inflammatory condition known as multisystem inflammatory syndrome in children (MIS-C). The constellation of findings includes airway inflammation and rapid development of pulmonary edema on thoracic imaging, coronary artery aneurysms, and extensive right iliac fossa inflammatory changes on abdominal imaging. Awareness of this emerging condition and the expected multi-organ imaging findings will aid radiologists in the assessment of these complex cases.</t>
  </si>
  <si>
    <t>https://pubs.rsna.org/doi/10.1148/radiol.2020202543</t>
  </si>
  <si>
    <t>Hameed S, Elbaaly H, Reid CEL, Santos RMF, Shivamurthy V, Wong J, Jogeesvaran KH.</t>
  </si>
  <si>
    <t>10.1148/radiol.2020202543</t>
  </si>
  <si>
    <t>4/35 &lt;5 years</t>
  </si>
  <si>
    <t>COVID-19-associated Hemophagocytic Lymphohistiocytosis and Coagulopathy: Targeting the Duumvirate</t>
  </si>
  <si>
    <t>Context: Preliminary data on coexistence of secondary hemophagocytic lymphohistiocytosis syndrome (HLH) and disseminated intravascular coagulation (DIC) in critically ill children with novel coronavirus disease (COVID-19) are emerging. Herein, we summarize the available literature and fill-in the gaps in this regard. Evidence acquisition: We have performed a literature search for articles in PubMed, EMBASE and Google Scholar databases till May 12, 2020, with following keywords: "COVID-19", "SARS-CoV-2", "HLH", "HScore", "coagulopathy", "D-dimer", "cytokine storm", "children" and "pediatrics" with interposition of Boolean operator "AND". Results: Children presenting with moderate-severe COVID-19 and Kawasaki disease shock-like syndrome exhibit peripheral blood picture analogous to HLH. HScore, a validated tool to diagnose HLH, has been suggested to screen severe COVID-19 patients for cytokine storm. However, HScore faces certain limitations in this scenario. It may be more pragmatic to use 'high D-dimer' (&gt; 3 µg/mL) instead of 'low fibrinogen' to facilitate early detection of cytokine storm. COVID-19 associated coagulopathy resembles hypercoagulable form of DIC with bleeding being rarely reported. Although the International Society on Thrombosis and Haemostasis (ISTH) interim guidance recommends low molecular weight heparin in all hospitalized patients, data is lacking in population below 14 years of age. However, in the presence of life-threatening thromboembolic event or symptomatic acro-ischemia, unfractionated heparin (UFH) should be used with caution. Conclusion: HScore can be used as a complement to clinical decision for initiating immunosuppression. Children with moderate-to-severe COVID-19, especially those with documented thrombocytopenia or chilblains, should be regularly monitored for coagulopathy.</t>
  </si>
  <si>
    <t>6/24/2020</t>
  </si>
  <si>
    <t>https://www.researchgate.net/publication/342424364_COVID-19-associated_Hemophagocytic_Lymphohistiocytosis_and_Coagulopathy_Targeting_the_Duumvirate</t>
  </si>
  <si>
    <t>Bhattacharjee S, Banerjee M, Pal R.</t>
  </si>
  <si>
    <t>Prenatal anxiety and obstetric decisions among pregnant women in Wuhan and Chongqing during the COVID-19 outbreak: a cross-sectional study</t>
  </si>
  <si>
    <t>Objectives
To investigate the mental status of pregnant women and to determine their obstetric decisions during the COVID‐19 outbreak.
Design
Cross‐sectional study.
Setting
Two cities in China, Wuhan (epicentre) and Chongqing (a less affected city).
Population
1947 pregnant women.
Methods
We collected demographic, pregnancy, and epidemic information from our pregnant subjects, along with their attitudes towards COVID‐19 (using a self‐constructed five‐point scale). The Self‐Rating Anxiety Scale (SAS) was used to assess anxiety status. Obstetric decision‐making was also evaluated. The differences between cities in all of the above factors were compared, and the factors that influenced anxiety levels were identified by multivariable analysis.
Main Outcome Measures
Anxiety status and its influencing factors. Obstetric decision‐making.
Results
Differences were observed between cities in some background characteristics and women's attitudes towards COVID‐19 in Wuhan were more extreme. More women in Wuhan felt anxious (24.5% vs 10.4%). Factors that influenced anxiety also included household income, subjective symptoms, and attitudes. Overall, obstetric decisions also revealed city‐based differences; these decisions mainly concerned hospital preference, time of prenatal care or delivery, mode of delivery and infant feeding.
Conclusions
The outbreak aggravated prenatal anxiety, and the associated factors could be targets for psychological care. In parallel, key obstetric decision‐making changed, emphasising the need for pertinent professional advice. Special support is essential for pregnant mothers during epidemics.</t>
  </si>
  <si>
    <t>https://obgyn.onlinelibrary.wiley.com/doi/abs/10.1111/1471-0528.16381?af=R</t>
  </si>
  <si>
    <t>Liu X, Chen M, Wang Y, Sun L, Zhang J, Shi Y, Wang J, Zhang H, Sun G, Baker PN, Luo X, Qi H.</t>
  </si>
  <si>
    <t>10.1111/1471-0528.16381</t>
  </si>
  <si>
    <t>1800 included responses</t>
  </si>
  <si>
    <t>Pediatric antimicrobial stewardship in the COVID-19 outbreak</t>
  </si>
  <si>
    <t>https://www.cambridge.org/core/journals/infection-control-and-hospital-epidemiology/article/pediatric-antimicrobial-stewardship-in-the-covid19-outbreak/5222AA5A6E4D5D8891B545966C0C02E0</t>
  </si>
  <si>
    <t>Velasco Arnaiz E, LÃ“pez Ramos MG, SimÃ“ Nebot S, Jordan I, RÃos BarnÃ‰s M, Urrea Ayala M, MonsonÃs M, Fortuny C, Noguera-Julian A.</t>
  </si>
  <si>
    <t>10.1017/ice.2020.312</t>
  </si>
  <si>
    <t>Clinical course of coronavirus disease-2019 in pregnancy</t>
  </si>
  <si>
    <t>Introduction
The aim of this study is to report our clinical experience in the management of pregnant women infected with severe acute respiratory syndrome coronavirus 2 (SARS‐CoV‐2) during the first 30 days of the coronavirus disease (COVID‐19) pandemic.
Material and methods
We reviewed clinical data from the first 60 pregnant women with COVID‐19 whose care was managed at Puerta de Hierro University Hospital, Madrid, Spain from 14 March to 14 April 2020. Demographic data, clinical findings, laboratory test results, imaging findings, treatment received, and outcomes were collected. An analysis of variance (Kruskal‐Wallis test) was performed to compare the medians of laboratory parameters. Fisher's exact test was used to evaluate categorical variables. A correspondence analysis was used to explore associations between variables.
Results
A total of 60 pregnant women were diagnosed with COVID‐19. The most common symptoms were fever and cough (75.5% each) followed by dyspnea (37.8%). Forty‐one women (68.6%) required hospital admission (18 because of disease worsening and 23 for delivery) of whom 21 women (35%) underwent pharmacological treatment, including hydroxychloroquine, antivirals, antibiotics, and tocilizumab. No renal or cardiac failures or maternal deaths were reported. Lymphopenia (50%), thrombocytopenia (25%), and elevated C‐reactive protein (CRP) (59%) were observed in the early stages of the disease. Median CRP, D ‐dimer, and the neutrophil/lymphocyte ratio were elevated. High CRP and D‐dimer levels were the parameters most frequently associated with severe pneumonia. The neutrophil/lymphocyte ratio was found to be the most sensitive marker for disease improvement (relative risk 6.65; 95% CI 4.1‐5.9). During the study period, 18 of the women (78%) delivered vaginally. All newborns tested negative for SARS‐CoV‐2 and none of them were infected during breastfeeding. No SARS‐CoV‐2 was detected in placental tissue.
Conclusions
Most of the pregnant women with COVID‐19 had a favorable clinical course. However, one‐third of them developed pneumonia, of whom 5% presented a critical clinical status. CRP and D‐dimer levels positively correlated with severe pneumonia and the neutrophil/lymphocyte ratio decreased as the patients improved clinically. Seventy‐eight percent of the women had a vaginal delivery. No vertical or horizontal transmissions were diagnosed in the neonates during labor or breastfeeding.</t>
  </si>
  <si>
    <t>5/22/2020</t>
  </si>
  <si>
    <t>https://obgyn.onlinelibrary.wiley.com/doi/full/10.1111/aogs.13921</t>
  </si>
  <si>
    <t>Pereira A, Cruz-Melguizo S, Adrien M, Fuentes L, Marin E, Perez-Medina T.</t>
  </si>
  <si>
    <t>10.1111/aogs.13921</t>
  </si>
  <si>
    <t>60 pregnant women w/ COVID-19</t>
  </si>
  <si>
    <t>Effect of coronavirus disease 2019 (COVID-19) on maternal, perinatal and neonatal outcome: systematic review</t>
  </si>
  <si>
    <t>Objective
To evaluate the effect of coronavirus disease 2019 (COVID‐19) on maternal, perinatal and neonatal outcome by performing a systematic review of available published literature on pregnancies affected by COVID‐19.
Methods
We performed a systematic review to evaluate the effect of COVID‐19 on pregnancy, perinatal and neonatal outcome. We conducted a comprehensive literature search using PubMed, EMBASE, the Cochrane Library, China National Knowledge Infrastructure Database and Wan Fang Data up to and including 20 April 2020 (studies were identified through PubMed alert after that date). For the search strategy, combinations of the following keywords and medical subject heading (MeSH) terms were used: ‘SARS‐CoV‐2’, ‘COVID‐19’, ‘coronavirus disease 2019’, ‘pregnancy’, ‘gestation’, ‘maternal’, ‘mother’, ‘vertical transmission’, ‘maternal–fetal transmission’, ‘intrauterine transmission’, ‘neonate’, ‘infant’ and ‘delivery’. Eligibility criteria included laboratory‐confirmed and/or clinically diagnosed COVID‐19, patient being pregnant on admission and availability of clinical characteristics, including at least one maternal, perinatal or neonatal outcome. Exclusion criteria were non‐peer‐reviewed or unpublished reports, unspecified date and location of the study, suspicion of duplicate reporting and unreported maternal or perinatal outcomes. No language restrictions were applied.
Results
We identified a high number of relevant case reports and case series, but only 24 studies, including a total of 324 pregnant women with COVID‐19, met the eligibility criteria and were included in the systematic review. These comprised nine case series (eight consecutive) and 15 case reports. A total of 20 pregnant patients with laboratory‐confirmed COVID‐19 were included in the case reports. In the combined data from the eight consecutive case series, including 211 (71.5%) cases of laboratory‐confirmed and 84 (28.5%) of clinically diagnosed COVID‐19, the maternal age ranged from 20 to 44 years and the gestational age on admission ranged from 5 to 41 weeks. The most common symptoms at presentation were fever, cough, dyspnea/shortness of breath, fatigue and myalgia. The rate of severe pneumonia reported amongst the case series ranged from 0% to 14%, with the majority of the cases requiring admission to the intensive care unit. Almost all cases from the case series had positive computed tomography chest findings. All six and 22 cases that had nucleic‐acid testing in vaginal mucus and breast milk samples, respectively, were negative for severe acute respiratory syndrome coronavirus 2 (SARS‐CoV‐2). Only four cases of spontaneous miscarriage or termination were reported. In the consecutive case series, 219/295 women had delivered at the time of reporting and 78% of them had Cesarean section. The gestational age at delivery ranged from 28 to 41 weeks. Apgar scores at both 1 and 5 min ranged from 7 to 10. Only eight neonates had birth weight &lt; 2500 g and nearly one‐third of neonates were transferred to the neonatal intensive care unit. There was one case of neonatal asphyxia and death. In 155 neonates that had nucleic‐acid testing in throat swab, all, except three cases, were negative for SARS‐CoV‐2. There were no cases of maternal death in the eight consecutive case series. Seven maternal deaths, four intrauterine fetal deaths (one with twin pregnancy) and two neonatal deaths (twin pregnancy) were reported in a non‐consecutive case series of nine cases with severe COVID‐19. In the case reports, two maternal deaths, one neonatal death and two cases of neonatal SARS‐CoV‐2 infection were reported.
Conclusions
Despite the increasing number of published studies on COVID‐19 in pregnancy, there are insufficient good‐quality data to draw unbiased conclusions with regard to the severity of the disease or specific complications of COVID‐19 in pregnant women, as well as vertical transmission, perinatal and neonatal complications. In order to answer specific questions in relation to the impact of COVID‐19 on pregnant women and their fetuses, through meaningful good‐quality research, we urge researchers and investigators to present complete outcome data and reference previously published cases in their publications, and to record such reporting when the data of a case are entered into one or several registries. © 2020 The Authors. Ultrasound in Obstetrics &amp; Gynecology published by John Wiley &amp; Sons Ltd on behalf of the International Society of Ultrasound in Obstetrics and Gynecology.</t>
  </si>
  <si>
    <t>5/19/2020</t>
  </si>
  <si>
    <t>https://obgyn.onlinelibrary.wiley.com/doi/full/10.1002/uog.22088</t>
  </si>
  <si>
    <t>Juan J, Gil MM, Rong Z, Zhang Y, Yang H, Poon LC.</t>
  </si>
  <si>
    <t>10.1002/uog.22088</t>
  </si>
  <si>
    <t>A generalized action plan for obstetric hospitals and outpatient clinics during the suspected or confirmed COVID-19 pandemic</t>
  </si>
  <si>
    <t>This summary paper presents a generalized action plan for hospitals and outpatient clinics during the COVID-19 coronavirus pandemic. Now the pandemic is the most relevant global challenge. Taking into account that the medical world does not have much clinical experience with COVID-19 and other coronaviruses, such as SARS-CoV and MERS-CoV, thoroughness and caution in assessing and treating pregnant women is an extremely urgent topic. The authors of this article summarized the world experience in managing patients with coronavirus disease and brought it into a unique algorithm that was considered most rational.</t>
  </si>
  <si>
    <t>https://en.aig-journal.ru/articles/Obobshennyi-plan-raboty-akusherskih-stacionarov-i-ambulatorii-v-usloviyah-pandemii-s-podozreniem-ili-podtverjdennym-COVID-19.html</t>
  </si>
  <si>
    <t>Russia</t>
  </si>
  <si>
    <t>Bettocchi S., Vereczkey A., Ivanov D.O., Kondo W., Krylov K.Y., Lisi F., Petraglia F., Reznik V.A., Rukhliada N.N., Saini S., Sanabria S. D.</t>
  </si>
  <si>
    <t>Akusherstvo i Ginekologiya (Russian Federation) (2020) 2020:5 (34-41). Date of Publication: 2020</t>
  </si>
  <si>
    <t>10.18565/aig.2020.5.34-41</t>
  </si>
  <si>
    <t>Neonatal COVID-19 Infection Management</t>
  </si>
  <si>
    <t>Coronavirus disease 19 (COVID-19) infection pandemic has affected remarkable morbidity and mortality in a very short span of time. The overall disease profile and epidemiology is yet evolving but it seems to be highly infectious. Perinatal coronavirus infection is altogether a different perspective which has to be taken care of in a different way.</t>
  </si>
  <si>
    <t>6/13/2020</t>
  </si>
  <si>
    <t>https://journals.sagepub.com/doi/10.1177/0973217920928638</t>
  </si>
  <si>
    <t>Singh A., Naranje K.M., Gupta G., Bajpai S., Verma A., Jaiswal R., Pandey A., Roy A., Kaur H., Gautam A., Dwivedi M., Gupta A., Birthare A.</t>
  </si>
  <si>
    <t>Journal of Neonatology (2020). Date of Publication: 2020</t>
  </si>
  <si>
    <t>10.1177/0973217920928638</t>
  </si>
  <si>
    <t>4-month-old boy coinfected with COVID-19 and adenovirus</t>
  </si>
  <si>
    <t>A 4-month-old boy with a history of muscular ventricular septal defect and atopic dermatitis presented with decreased oral intake, loose stools, stuffy nose, mild cough and diaphoresis. The patient had an in-home exposure to COVID-19. The initial respiratory pathogen panel was positive for adenovirus, consistent with his symptoms. The following day, the COVID-19 PCR was also positive. The patient was treated with supportive care, isolation precautions were implemented and the patient was discharged on day 4. This case demonstrates the importance of testing for COVID-19 even if a patient tests positive for another virus due to the possibility of coinfection, especially in children, in order to limit spread of COVID-19 to others.
This article is made freely available for use in accordance with BMJ's website terms and conditions for the duration of the covid-19 pandemic or until otherwise determined by BMJ. You may use, download and print the article for any lawful, non-commercial purpose (including text and data mining) provided that all copyright notices and trade marks are retained.</t>
  </si>
  <si>
    <t>https://casereports.bmj.com/content/13/6/e236264.full</t>
  </si>
  <si>
    <t>Danley K, Kent P.</t>
  </si>
  <si>
    <t>10.1136/bcr-2020-236264</t>
  </si>
  <si>
    <t>Multisystem Inflammatory Syndrome in U.S. Children and Adolescents</t>
  </si>
  <si>
    <t>BACKGROUND
Understanding the epidemiology and clinical course of multisystem inflammatory syndrome in children (MIS-C) and its temporal association with coronavirus disease 2019 (Covid-19) is important, given the clinical and public health implications of the syndrome.
METHODS
We conducted targeted surveillance for MIS-C from March 15 to May 20, 2020, in pediatric health centers across the United States. The case definition included six criteria: serious illness leading to hospitalization, an age of less than 21 years, fever that lasted for at least 24 hours, laboratory evidence of inflammation, multisystem organ involvement, and evidence of infection with severe acute respiratory syndrome coronavirus 2 (SARS-CoV-2) based on reverse-transcriptase polymerase chain reaction (RT-PCR), antibody testing, or exposure to persons with Covid-19 in the past month. Clinicians abstracted the data onto standardized forms.
RESULTS
We report on 186 patients with MIS-C in 26 states. The median age was 8.3 years, 115 patients (62%) were male, 135 (73%) had previously been healthy, 131 (70%) were positive for SARS-CoV-2 by RT-PCR or antibody testing, and 164 (88%) were hospitalized after April 16, 2020. Organ-system involvement included the gastrointestinal system in 171 patients (92%), cardiovascular in 149 (80%), hematologic in 142 (76%), mucocutaneous in 137 (74%), and respiratory in 131 (70%). The median duration of hospitalization was 7 days (interquartile range, 4 to 10); 148 patients (80%) received intensive care, 37 (20%) received mechanical ventilation, 90 (48%) received vasoactive support, and 4 (2%) died. Coronary-artery aneurysms (z scores ≥2.5) were documented in 15 patients (8%), and Kawasaki’s disease–like features were documented in 74 (40%). Most patients (171 [92%]) had elevations in at least four biomarkers indicating inflammation. The use of immunomodulating therapies was common: intravenous immune globulin was used in 144 (77%), glucocorticoids in 91 (49%), and interleukin-6 or 1RA inhibitors in 38 (20%).
CONCLUSIONS
Multisystem inflammatory syndrome in children associated with SARS-CoV-2 led to serious and life-threatening illness in previously healthy children and adolescents. (Funded by the Centers for Disease Control and Prevention.)</t>
  </si>
  <si>
    <t>https://www.nejm.org/doi/full/10.1056/NEJMoa2021680</t>
  </si>
  <si>
    <t>Feldstein LR, Rose EB, Horwitz SM, Collins JP, Newhams MM, Son MBF, Newburger JW, Kleinman LC, Heidemann SM, Martin AA, Singh AR, Li S, Tarquinio KM, Jaggi P, Oster ME, Zackai SP, Gillen J, Ratner AJ, Walsh RF, Fitzgerald JC, Keenaghan MA, Alharash H, Doymaz S, Clouser KN, Giuliano JS Jr, Gupta A, Parker RM, Maddux AB, Havalad V, Ramsingh S, Bukulmez H, Bradford TT, Smith LS, Tenforde MW, Carroll CL, Riggs BJ, Gertz SJ, Daube A, Lansell A, Coronado Munoz A, Hobbs CV, Marohn KL, Halasa NB, Patel MM, Randolph AG.</t>
  </si>
  <si>
    <t>10.1056/NEJMoa2021680</t>
  </si>
  <si>
    <t>186 patients in 26 US states</t>
  </si>
  <si>
    <t>COVID-19 pharmacologic treatments for children: research priorities and approach to pediatric studies</t>
  </si>
  <si>
    <t>Clinical trials of pharmacologic treatments of coronavirus disease 2019 (COVID-19) are being rapidly designed and implemented in adults. Children are often not considered during development of novel treatments for infectious diseases until very late. Although children appear to have a lower risk compared to adults of severe COVID-19 disease, a substantial number of children globally will benefit from pharmacologic treatments. It will be reasonable to extrapolate efficacy of most treatments from adult trials to children. Pediatric trials should focus on characterizing a treatment’s pharmacokinetics, optimal dose and safety, across the age spectrum. These trials should use an adaptive design to efficiently add or remove arms in what will be a rapidly evolving treatment landscape, and should involve a large number of sites across the globe in a collaborative effort to facilitate efficient implementation. All stakeholders must commit to equitable access to any effective, safe treatment for children everywhere.</t>
  </si>
  <si>
    <t>https://academic.oup.com/cid/article/doi/10.1093/cid/ciaa885/5864500</t>
  </si>
  <si>
    <t>Garcia-Prats AJ, Salazar-Austin N, Conway JH, Radtke K, LaCourse SM, Maleche-Obimbo E, Hesseling AC, Savic RM, Nachman S.</t>
  </si>
  <si>
    <t>10.1093/cid/ciaa885</t>
  </si>
  <si>
    <t>Multisystem Inflammatory Syndrome in Children (MIS-C) Related to COVID-19: A New York City Experience</t>
  </si>
  <si>
    <t>BACKGROUND
A multisystem inflammatory syndrome in children (MIS-C) is associated with coronavirus disease 2019. The New York State Department of Health (NYSDOH) established active, statewide surveillance to describe hospitalized patients with the syndrome.
METHODS
Hospitals in New York State reported cases of Kawasaki’s disease, toxic shock syndrome, myocarditis, and potential MIS-C in hospitalized patients younger than 21 years of age and sent medical records to the NYSDOH. We carried out descriptive analyses that summarized the clinical presentation, complications, and outcomes of patients who met the NYSDOH case definition for MIS-C between March 1 and May 10, 2020.
RESULTS
As of May 10, 2020, a total of 191 potential cases were reported to the NYSDOH. Of 95 patients with confirmed MIS-C (laboratory-confirmed acute or recent severe acute respiratory syndrome coronavirus 2 [SARS-CoV-2] infection) and 4 with suspected MIS-C (met clinical and epidemiologic criteria), 53 (54%) were male; 31 of 78 (40%) were black, and 31 of 85 (36%) were Hispanic. A total of 31 patients (31%) were 0 to 5 years of age, 42 (42%) were 6 to 12 years of age, and 26 (26%) were 13 to 20 years of age. All presented with subjective fever or chills; 97% had tachycardia, 80% had gastrointestinal symptoms, 60% had rash, 56% had conjunctival injection, and 27% had mucosal changes. Elevated levels of C-reactive protein, d-dimer, and troponin were found in 100%, 91%, and 71% of the patients, respectively; 62% received vasopressor support, 53% had evidence of myocarditis, 80% were admitted to an intensive care unit, and 2 died. The median length of hospital stay was 6 days.
CONCLUSIONS
The emergence of multisystem inflammatory syndrome in children in New York State coincided with widespread SARS-CoV-2 transmission; this hyperinflammatory syndrome with dermatologic, mucocutaneous, and gastrointestinal manifestations was associated with cardiac dysfunction.</t>
  </si>
  <si>
    <t>https://www.nejm.org/doi/full/10.1056/NEJMoa2021756</t>
  </si>
  <si>
    <t>Riollano-Cruz M, Akkoyun E, Briceno-Brito E, Kowalsky S, Posada R, Sordillo EM, Tosi M, Trachtman R, Paniz-Mondolfi A.</t>
  </si>
  <si>
    <t>10.1002/jmv.26224</t>
  </si>
  <si>
    <t>191 potential cases</t>
  </si>
  <si>
    <t>Clinical Features and Outcome of SARS-CoV-2 Infection in Children: A Systematic Review and Meta-analysis</t>
  </si>
  <si>
    <t>Background and objective: Knowledge about COVID-19 in children is limited due to the paucity of reported data. The pediatric age group comprises only less than 5% of total COVID-19 worldwide, therefore, large studies in this population are unlikely in the immediate future. Hence, we planned to synthesize the current data that will help in a better understanding of COVID-19 in children.
Methods: Four different electronic databases (MEDLINE, EMBASE, Web of Science, and CENTRAL) were searched for articles related to COVID-19 in the pediatric population. We included studies reporting disease characteristics and outcomes of COVID-19 in patients aged less than 19 years. We performed a random-effect meta-analysis to provide pooled estimates of various disease characteristics.
Results: 27 studies (4857 patients) fulfilling the eligibility criteria were included in this systematic review, from a total of 883 records. About half of the patients had each of fever and cough, 11% (6-17%) had fast breathing, and 6-13% had gastrointestinal manifestations. Most of the patients had mild to moderate disease, and only 4% had a severe or critical illness. Leukopenia was the commonest reported laboratory abnormality.
Conclusion: Even among the symptomatic COVID-19 cases, severe manifestations are seen in very few children. Though fever and respiratory symptoms are most common, many children also have gastrointestinal manifestations.</t>
  </si>
  <si>
    <t>https://pubmed.ncbi.nlm.nih.gov/32583808/</t>
  </si>
  <si>
    <t>Meena J, Yadav J, Saini L, Yadav A, Kumar J.</t>
  </si>
  <si>
    <t>27 studies containing total of 4857 patients</t>
  </si>
  <si>
    <t>An Evaluation of Florida's Zika Response Using the WHO Health Systems Framework: Can We Apply These Lessons to COVID-19?</t>
  </si>
  <si>
    <t>https://www.ncbi.nlm.nih.gov/pmc/articles/PMC7314660/</t>
  </si>
  <si>
    <t>Marshall J, Scott B, Delva J, Ade C, Hernandez S, Patel J, Moreno-Cheek M, Rojas D, Tanner JP, Kirby RS.</t>
  </si>
  <si>
    <t>15 focus groups of 33 healthcare professionals</t>
  </si>
  <si>
    <t>Parenting Interventions in Pediatric Primary Care: A Systematic Review</t>
  </si>
  <si>
    <t>CONTEXT: More than 4 decades of research indicate that parenting interventions are effective at preventing and treating mental, emotional, and behavioral disorders in children and adolescents. Pediatric primary care is a viable setting for delivery of these interventions.
OBJECTIVE: Previous meta-analyses have shown that behavioral interventions in primary care can improve clinical outcomes, but few reviews have been focused specifically on the implementation of parenting interventions in primary care. We aimed to fill this gap.
DATA SOURCES: We reviewed 6532 unique peer-reviewed articles published in PubMed, the Cumulative Index to Nursing and Allied Health Literature, and PsycInfo.
STUDY SELECTION: Articles were included if at least part of the intervention was delivered in or through primary care; parenting was targeted; and child-specific mental, emotional, and behavioral health outcomes were reported.
DATA EXTRACTION: Articles were reviewed in Covidence by 2 trained coders, with a third coder arbitrating discrepancies.
RESULTS: In our review of 40 studies, most studies were coded as a primary. Few researchers collected implementation outcomes, particularly those at the service delivery system level.
LIMITATIONS: Including only published articles could have resulted in underrepresentation of implementation-related data.
CONCLUSIONS: Parenting interventions delivered and implemented with fidelity in pediatric primary care could result in positive and equitable impacts on mental, emotional, and behavioral health outcomes for both parents and their children. Future research on the implementation strategies that can support adoption and sustained delivery of parenting interventions in primary care is needed if the field is to achieve population-level impact.</t>
  </si>
  <si>
    <t>7/1/2020</t>
  </si>
  <si>
    <t>https://pediatrics.aappublications.org/content/146/1/e20193548</t>
  </si>
  <si>
    <t>Smith JD, Cruden GH, Rojas LM, Van Ryzin M, Fu E, Davis MM, Landsverk J, Brown CH.</t>
  </si>
  <si>
    <t>10.1542/peds.2019-3548</t>
  </si>
  <si>
    <t>40 studies</t>
  </si>
  <si>
    <t>Digital Approaches to Remote Pediatric Health Care Delivery During the COVID-19 Pandemic: Existing Evidence and a Call for Further Research</t>
  </si>
  <si>
    <t>The global spread of the coronavirus disease (COVID-19) outbreak poses a public health threat and has affected people worldwide in various unprecedented ways, both personally and professionally. There is no question that the current global COVID-19 crisis, now more than ever, is underscoring the importance of leveraging digital approaches to optimize pediatric health care delivery in the era of this pandemic. In this perspective piece, we highlight some of the available digital approaches that have been and can continue to be used to streamline remote pediatric patient care in the era of the COVID-19 pandemic, including but not limited to telemedicine. JMIR Pediatrics and Parenting is currently publishing a COVID-19 special theme issue in which investigators can share their interim and final research data related to digital approaches to remote pediatric health care delivery in different settings. The COVID-19 pandemic has rapidly transformed health care systems worldwide, with significant variations and innovations in adaptation. There has been rapid expansion of the leveraging and optimization of digital approaches to health care delivery, particularly integrated telemedicine and virtual health. Digital approaches have played and will play major roles as invaluable and reliable resources to overcome restrictions and challenges imposed during the COVID-19 pandemic and to increase access to effective, accessible, and consumer-friendly care for more patients and families. However, a number of challenges remain to be addressed, and further research is needed. Optimizing digital approaches to health care delivery and integrating them into the public health response will be an ongoing process during the current COVID-19 outbreak and during other possible future pandemics. Regulatory changes are essential to support the safe and wide adoption of these approaches. Involving all relevant stakeholders in addressing current and future challenges as well as logistical, technological, and financial barriers will be key for success. Future studies should consider evaluating the following research areas related to telemedicine and other digital approaches: cost-effectiveness and return on investment; impact on quality of care; balance in use and number of visits needed for the management of both acute illness and chronic health conditions; system readiness for further adoption in other settings, such as inpatient services, subspecialist consultations, and rural areas; ongoing user-centered evaluations, with feedback from patients, families, and health care providers; strategies to optimize health equity and address disparities in access to care related to race and ethnicity, socioeconomic status, immigration status, and rural communities; privacy and security concerns for protected health information with Health Insurance Portability and Accountability Act (HIPAA)–secured programs; confidentiality issues for some specific populations, especially adolescents and those in need of mental health services; early detection of exposure to violence and child neglect; and integration of training into undergraduate and graduate medical education and subspecialty fellowships. Addressing these research areas is essential to understanding the benefits, sustainability, safety, and optimization strategies of telemedicine and other digital approaches as key parts of modern health care delivery. These efforts will inform long-term adoption of these approaches with expanded dissemination and implementation efforts.</t>
  </si>
  <si>
    <t>6/16/2020</t>
  </si>
  <si>
    <t>https://pediatrics.jmir.org/2020/1/e20049/</t>
  </si>
  <si>
    <t>Badawy SM, Radovic A.</t>
  </si>
  <si>
    <t>JMIR Pediatr Parent</t>
  </si>
  <si>
    <t>10.2196/20049</t>
  </si>
  <si>
    <t>Screening for COVID-19 at childbirth: is it effective?</t>
  </si>
  <si>
    <t>5/25/2020</t>
  </si>
  <si>
    <t>https://obgyn.onlinelibrary.wiley.com/doi/full/10.1002/uog.22099</t>
  </si>
  <si>
    <t>Ceulemans D, Thijs I, Schreurs A, Vercammen J, Lannoo L, Deprest J, Richter J, De Catte L, Devlieger R.</t>
  </si>
  <si>
    <t>10.1002/uog.22099</t>
  </si>
  <si>
    <t>Review article: COVID-19 and liver disease-what we know on 1st May 2020</t>
  </si>
  <si>
    <t>Background
Severe acute respiratory syndrome coronavirus 2 (SARS‐CoV‐2), the causative pathogen of coronavirus disease 2019 (COVID‐19), became a global threat to human health. Liver impairment has been frequently reported as a common manifestation, although its clinical significance is still unclear, particularly in patients with underlying chronic liver disease (CLD).
Aims
To summarise the changes in liver function tests during SARS‐CoV‐2 infection and the impact of COVID‐19 in patients with underlying CLD.
Methods
A literature review using online database PubMed was done using the search terms “SARS‐CoV‐2”, “COVID‐19”, “liver”, “cirrhosis” and “liver transplantation”.
Results
COVID‐19 is frequently associated with different degrees of abnormal liver function tests, most notably transaminases, which are usually transitory and of mild degree. Available evidence suggests that liver injury may result from direct pathogenic effect by the virus, systemic inflammation or toxicity from commonly used drugs in this subset of patients. SARS‐CoV‐2 infection in children is associated with minimal or no increase in liver enzymes, thus the presence of abnormal liver function tests should trigger evaluation for underlying liver diseases. Although it seems that patients with CLD are not at greater risk for acquiring the infection, those with cirrhosis, hepatocellular carcinoma, non‐alcoholic fatty liver disease, autoimmune liver diseases or liver transplant may have a greater risk for severe COVID‐19.
Conclusions
Abnormal liver function tests during the course of COVID‐19 are common, though clinically significant liver injury is rare. Further research is needed focusing on the effect of existing liver‐related comorbidities on treatment and outcome of COVID‐19.</t>
  </si>
  <si>
    <t>6/2/2020</t>
  </si>
  <si>
    <t>https://www.ncbi.nlm.nih.gov/pmc/articles/PMC7272838/</t>
  </si>
  <si>
    <t>Garrido I, Liberal R, Macedo G.</t>
  </si>
  <si>
    <t>Aliment Pharmacol Ther</t>
  </si>
  <si>
    <t>10.1111/apt.15813</t>
  </si>
  <si>
    <t>Children Hospitalized With Severe COVID-19 in Wuhan</t>
  </si>
  <si>
    <t>Background: 
Novel coronavirus disease (COVID-19) is spreading globally. Little is known about the risk factors for the clinical outcomes of COVID-19 in children.
Methods: 
A retrospective case-control study was taken in children with severe acute respiratory syndrome coronary virus-2 infection in Wuhan Children’s Hospital. Risk factors associated with the development of COVID-19 and progression were collected and analyzed.
Results: 
Eight of 260 children diagnosed with severe COVID-19 pneumonia were included in the study. Thirty-five children with COVID-19 infection matched for age, sex and date of admission, and who classified as non-severe type, were randomly selected from the hospital admissions. For cases with severe pneumonia caused by COVID-19, the most common symptoms were dyspnea (87.5%), fever (62.5%) and cough (62.5%). In laboratory, white blood cells count was significantly higher in severe children than non-severe children. Levels of inflammation bio-makers such as hsCRP, IL-6, IL-10 and D-dimer elevated in severe children compared with non-severe children on admission. The level of total bilirubin and uric acid clearly elevated in severe children compared with non-severe children on admission. All of severe children displayed the lesions on chest CT, more lung segments were involved in severe children than in non-severe children, which was only risk factor associated with severe COVID-19 pneumonia in multivariable analysis.
Conclusions: 
More than 3 lung segments involved were associated with greater risk of development of severe COVID-19 in children. Moreover, the possible risk of the elevation of IL-6, high total bilirubin and D-dimer with univariable analysis could identify patients to be severe earlier.</t>
  </si>
  <si>
    <t>6/12/2020</t>
  </si>
  <si>
    <t>Wang Y, Zhu F, Wang C, Wu J, Liu J, Chen X, Xiao H, Liu Z, Wu Z, Lu X, Ma J, Zeng Y, Peng H, Sun D.</t>
  </si>
  <si>
    <t>10.1097/INF.0000000000002739</t>
  </si>
  <si>
    <t>Hydatidiform mole in the era of COVID-19 pandemic. Is there an association?</t>
  </si>
  <si>
    <t>Coronavirus disease 2019 (COVID‐19) is considered a worldwide pandemic. COVID‐19 patients had profound immune dysregulation so they could be susceptible for adverse pregnancy outcomes as hydatidiform mole. In this article, we tried to explain the link between hydatidiform mole and COVID‐19.</t>
  </si>
  <si>
    <t>4/22/2020</t>
  </si>
  <si>
    <t>https://onlinelibrary.wiley.com/doi/full/10.1111/aji.13253</t>
  </si>
  <si>
    <t>10.1111/aji.13253</t>
  </si>
  <si>
    <t>Safe delivery for pregnancies affected by COVID-19</t>
  </si>
  <si>
    <t>3/26/2020</t>
  </si>
  <si>
    <t>https://obgyn.onlinelibrary.wiley.com/doi/full/10.1111/1471-0528.16231</t>
  </si>
  <si>
    <t>Qi H, Luo X, Zheng Y, Zhang H, Li J, Zou L, Feng L, Chen D, Shi Y, Tong C, Baker PN.</t>
  </si>
  <si>
    <t>10.1111/1471-0528.16231</t>
  </si>
  <si>
    <t>Maternal health care management during the outbreak of coronavirus disease 2019</t>
  </si>
  <si>
    <t>Coronavirus disease 2019 (COVID‐19) is a novel type of highly contagious pneumonia caused by the severe acute respiratory syndrome coronavirus 2 (SARS‐CoV‐2). Despite the strong efforts taken to control the epidemic, hundreds of thousands of people were infected worldwide by 11 March, and the situation was characterized as a pandemic by the World Health Organization. Pregnant women are more susceptible to viral infection due to immune and anatomic alteration, though hospital visits may increase the chance of infection, the lack of medical care during pregnancy may do more harm. Hence, a well‐managed system that allows pregnant women to access maternal health care with minimum exposure risk is desired during the outbreak. Here, we present the managing processes of three pregnant women who had fever during hospitalization in the gynecology or obstetrics department, and then, we further summarize and demonstrate our maternal health care management strategies including antenatal care planning, patient triage based on the risk level, admission control, and measures counteracting emergencies and newly discovered high‐risk cases at in‐patient department. In the meantime, we will explain the alterations we have done throughout different stages of the epidemic and also review relative articles in both Chinese and English to compare our strategies with those of other areas. Although tens of COVID‐19 cases were confirmed in our hospital, no nosocomial infection has occurred and none of the pregnant women registered in our hospital was reported to be infected.</t>
  </si>
  <si>
    <t>https://onlinelibrary.wiley.com/doi/full/10.1002/jmv.25787</t>
  </si>
  <si>
    <t>Chen Y, Li Z, Zhang YY, Zhao WH, Yu ZY.</t>
  </si>
  <si>
    <t>10.1002/jmv.25787</t>
  </si>
  <si>
    <t>Obstetric Management of COVID-19 in Pregnant Women</t>
  </si>
  <si>
    <t>The 2019 novel coronavirus disease (COVID-19), which is caused by the novel beta coronavirus, SARS-CoV-2, is currently prevalent all over the world, causing thousands of deaths with relatively high virulence. Like two other notable beta coronaviruses, severe acute respiratory syndrome coronavirus-1 (SARS-CoV-1) and Middle East respiratory syndrome coronavirus (MERS-CoV), SARS-CoV-2 can lead to severe contagious respiratory disease. Due to impaired cellular immunity and physiological changes, pregnant women are susceptible to respiratory disease and are more likely to develop severe pneumonia. Given the prevalence of COVID-19, it is speculated that some pregnant women have already been infected. However, limited data are available for the clinical course and management of COVID-19 in pregnancy. Therefore, we conducted this review to identify strategies for the obstetric management of COVID-19. We compared the clinical course and outcomes of COVID-19, SARS, and MERS in pregnancy and discussed several drugs for the treatment of COVID-19 in pregnancy.</t>
  </si>
  <si>
    <t>5/26/2020</t>
  </si>
  <si>
    <t>https://www.frontiersin.org/articles/10.3389/fmicb.2020.01186/full</t>
  </si>
  <si>
    <t>Mei Y., Luo D., Wei S., Liao X., Pan Y., Yang X., Lin Y.</t>
  </si>
  <si>
    <t>Frontiers in Microbiology (2020) 11 Article Number: 1186. Date of Publication: 26 May 2020</t>
  </si>
  <si>
    <t>10.3389/fmicb.2020.01186</t>
  </si>
  <si>
    <t xml:space="preserve">An algorithmic approach to diagnosis and treatment of coronavirus disease 2019 (COVID-19) in children: Iranian expert’s consensus statement	</t>
  </si>
  <si>
    <t>After the outbreak of 2019 novel corona virus infection in China, we have the outbreak of disease in Iran and until March 05, 2020have been reported a total number of confirmed cases more than 3500 and approximately 3.3%  deaths. The corona virus disease 2019(COVID-19) infection as a newly emerging disease in East Asia has caused a great challenge in managing the patients and controllingthe disease especially in children.  This algorithm is based on the standard diagnosis and treatment strategies for pediatric viralinfections and available strategies to prevention of COVID-19 infection. It is hoped that with international co-operation, this globaldilemma will end with the least burden of disease. Due to the lack of scientific evidences in children, this algorithm is essential fordecision making.</t>
  </si>
  <si>
    <t>3/12/2020</t>
  </si>
  <si>
    <t>https://www.researchgate.net/publication/339885904_An_Algorithmic_Approach_to_Diagnosis_and_Treatment_of_Coronavirus_Disease_2019_COVID-19_in_Children_Iranian_Expert's_Consensus_Statement</t>
  </si>
  <si>
    <t>Karimi A., Tabatabaei S.R., Rajabnejad M., Pourmoghaddas Z., Rahimi H., Armin S., Ghanaie R.M., Kadivar M.R., Fahimzad S.A., Sedighi I., Mirrahimi B., Dashti A.S., Bilan N., Oskouyi S.A., Barekati H., Khalili M.</t>
  </si>
  <si>
    <t>Archives of Pediatric Infectious Diseases (2020) 8:2 Article Number: e102400. Date of Publication: 1 Apr 2020</t>
  </si>
  <si>
    <t>see key figures/tables for image of algorithm tree</t>
  </si>
  <si>
    <t>Implications of the COVID-19 San Francisco Bay Area Shelter-in-Place Announcement: A Cross-Sectional Social Media Survey</t>
  </si>
  <si>
    <t>Elser, HK, Mathew V.; John, Esther M.; Simard, Julia F.; Bondy, Melissa; Nelson, Lorene M.; Chen, Wei-ting; Linos, Eleni</t>
  </si>
  <si>
    <t>10.1101/2020.06.29.20143156</t>
  </si>
  <si>
    <t>17,543 respondents across 3 social media platforms</t>
  </si>
  <si>
    <t>Prior infection by seasonal coronaviruses does not prevent SARS-CoV-2 infection and associated Multisystem Inflammatory Syndrome in children</t>
  </si>
  <si>
    <t>Background: Children have a lower rate of COVID-19, potentially related to cross-protective immunity conferred by seasonal coronaviruses (HCoVs). We tested if prior infections with seasonal coronaviruses impacted SARS-CoV-2 infections and related Multisystem Inflammatory Syndrome (MIS). Methods: This cross-sectional observational study in Paris hospitals enrolled 739 pauci or asymptomatic children (HOS group) plus 36 children with suspected MIS (MIS group). Prevalence, antigen specificity and neutralizing capability of SARS-CoV-2 antibodies were tested. Antibody frequency and titres against Nucleocapsid (N) and Spike (S) of the four seasonal coronaviruses (NL63, HKU1, 229E, OC43) were measured in a subset of seropositive patients (54 SARS-CoV-2 (HOS-P subgroup) and 15 MIS (MIS-P subgroup)), and in 118 matched SARS-CoV-2 seronegative patients (CTL subgroup). Findings: SARS-CoV-2 mean prevalence rate in HOSP children was 11.7% from April 1 to June 1. Neutralizing antibodies were found in 55.6% of seropositive children, and their relative frequency increased with time (up to 100 % by mid-May). A majority of MIS children (25/36) were SARS-CoV-2 seropositive, of which all tested (n=15) had neutralizing antibodies. On average, seropositive MIS children had higher N and S1 SARS-CoV-2 titres as compared to HOS children. Patients from HOS-P, MIS-P, and CTL subgroups had a similar prevalence of antibodies against the four seasonal HCoVs (66.9 -100%). The level of anti-SARS-CoV-2 antibodies was not significantly different in children who had prior seasonal coronavirus infection. Interpretation: Prior infection with HCoVs does not prevent SARS-CoV-2 infection and related MIS in children. Children develop neutralizing antibodies after SARS-CoV-2 infection.</t>
  </si>
  <si>
    <t>http://medrxiv.org/content/early/2020/06/30/2020.06.29.20142596.abstract</t>
  </si>
  <si>
    <t>sermet, it, sarah; huon, christele; behillil, sylvie; gadjos, vincent; bigot, thomas; lurier, thibaut; chretien, delphine; backovick, marija; Moisan-Delaunay, Agnes; donati, flora; albert, melanie; foucaud, elsa; Mesplees, Bettina; benoist, gregoire; fayes, albert; duval-arnould, marc; cretolle, celia; charbit, marina; aubart, melodie; Auriau, Johanne; lorrot, matthie; Kariyawasam, Dulanjalee; fertita, laura; Orliaguet, Gilles; pigneur, benedicte; Bader-Meunier, Brigitte; briand, coralie; toubiana, julie; Guilleminot, Tiffany; van der werf, sylvie; leruez-ville, marianne; eloit, marc</t>
  </si>
  <si>
    <t>10.1101/2020.06.29.20142596</t>
  </si>
  <si>
    <t>SARS-CoV-2 &amp; Pediatric Mental Health: A Review of Recent Evidence</t>
  </si>
  <si>
    <t>SARS-CoV-2 was declared a global pandemic by the World Health Organization (WHO) and was met with lockdown policies to curb the spread of the disease. This meant that 890 million students in 114 countries would be affected by the closure of their educational institutes, affecting their mental health. Mental health disorders are suggested to have a well-correlated link to suicide which is the third most leading cause of death worldwide amongst children aged 15-19 years. According to WHO, &amp;#039;health is a state of complete physical, mental and social wellbeing and not merely the absence of disease&amp;#039;. Hence the isolation brought about by SARS-CoV-2 is postulated to cause anxiety, fear, and depression amongst the pediatric population, due to the loss of socialization and separation from friends. In this systematic review and meta-analysis, we highlight the major mental health issues in children aged 2-18 years, along with their causes, effects, and potential solutions to tackle these problems.</t>
  </si>
  <si>
    <t>http://medrxiv.org/content/early/2020/06/29/2020.06.28.20136168.abstract</t>
  </si>
  <si>
    <t>Sajid, MIT, Javeria; Waheed, Ayesha Akbar; Najaf, Dure; Balouch, Samira Shabbir; Abaidullah, Sajid</t>
  </si>
  <si>
    <t>10.1101/2020.06.28.20136168</t>
  </si>
  <si>
    <t>13 studies</t>
  </si>
  <si>
    <t>Effects of Anticoagulants and Corticosteroids therapy in patients affected by severe COVID-19 Pneumonia</t>
  </si>
  <si>
    <t>Background In the absence of a standard of treatment for COVID-19, the combined use of anti-inflammatory (corticosteroids and Enoxaparin) and antiviral drugs may be more effective than using either modality alone in the treatment of COVID-19. Methods Patients hospitalized between April 10th, 2020, through May 10th, 2020, who had confirmed COVID-19 infection with clinical or radiographic evidence of pneumonia, in which 65 patients have moderate COVID-19 pneumonia, and 63 patients have severe COVID-19 pneumonia. All patients received early combination therapy of anti-inflammatory (corticosteroids and Enoxaparin) and antiviral drugs. They assessed for type and duration of treatment, and days need to wean from oxygen therapy, length of stay, virus clearance time, and complication or adverse events. All patients had more than 28 days follow up after discharge from the hospital. Results Moderate COVID-19 pneumonia group were 65 patients who received Enoxaparin, antiviral drugs, empirical antibiotics for pneumonia, and standard treatment for comorbidity. Male patients were 50 (76.9 %) and female patients were 15 (23.1 %). 34 (52.3 %) patients have comorbidity, 25 (38.5%) patients have Diabetes Mellitus and 2 (3.1 %) pregnant ladies. 19 (29.2 %) patients were on low flow oxygen therapy, 3L oxygen or less to maintain oxygen saturation more than 92%. All patients discharged home with no major or minor bleeding complications or significant complications. Severe COVID-19 pneumonia group were 63 patients who received methylprednisolone, enoxaparin, antiviral drugs, empirical antibiotics for pneumonia, and standard treatment for comorbidity. Male patients were 55 (87.3 %) and female patients were 8 (12.7 %). 37 (58.7 %) patients have comorbidity, and 24 (38.1%) patients have Diabetes Mellitus. 32 (50.8 %) patients were on low flow oxygen therapy, 4-9L oxygen, and 31 (49.2 %) patients were on low flow oxygen therapy, 10L oxygen or more, including 12 patients on a non-rebreathing mask. Patients received methylprednisolone were 37 (58.7 %) for 3 days, 16 (25.4 %) for 5 days and 10 (15.9 %) for more than 5 days. Sixty-two patients discharged home with one patient had a long stay, and the other two transferred to ICU. One long-stay patient transferred to ICU on low flow oxygen therapy. Conclusion Early use of a combined anti-inflammatory (corticosteroids and Enoxaparin) and antiviral drugs treatment in patients with moderate to severe COVID-19 pneumonia prevent complications of the disease and improve clinical outcomes.</t>
  </si>
  <si>
    <t>http://medrxiv.org/content/early/2020/06/29/2020.06.22.20134957.abstract</t>
  </si>
  <si>
    <t>Saudi Arabia</t>
  </si>
  <si>
    <t>Quasi-experimental study</t>
  </si>
  <si>
    <t>Sabir, AMA, Irshad Ali; Alharbi, Malak; Basabrain, Abdulrahman; Aljundi, Mahmooud; Almohammadi, Ghazi; Almuairfi, Zainab; Alharbi, Raed</t>
  </si>
  <si>
    <t>10.1101/2020.06.22.20134957</t>
  </si>
  <si>
    <t>128 pts (2 pregnant)</t>
  </si>
  <si>
    <t>Protocol for the development and evaluation of a tool for predicting risk of short-term adverse outcomes due to COVID-19 in the general UK population</t>
  </si>
  <si>
    <t>Introduction: Novel coronavirus 2019 (COVID-19) has propagated a global pandemic with significant health, economic and social costs. Emerging emergence has suggested that several factors may be associated with increased risk from severe outcomes or death from COVID-19. Clinical risk prediction tools have significant potential to generate individualised assessment of risk and may be useful for population stratification and other use cases. Methods and analysis: We will use a prospective open cohort study of routinely collected data from 1205 general practices in England in the QResearch database. The primary outcome is COVID-19 mortality (in or out-of-hospital) defined as confirmed or suspected COVID-19 mentioned on the death certificate, or death occurring in a person with SARS-CoV-2 infection between 24th January and 30th April 2020. Our primary outcome in adults is COVID-19 mortality (including out of hospital and in hospital deaths). We will also examine COVID-19 hospitalisation in children. Time-to-event models will be developed in the training data to derive separate risk equations in adults (19-100 years) for males and females for evaluation of risk of each outcome within the 3-month follow-up period (24th January to 30th April 2020), accounting for competing risks. Predictors considered will include age, sex, ethnicity, deprivation, smoking status, alcohol intake, body mass index, pre-existing medical co-morbidities, and concurrent medication. Measures of performance (prediction errors, calibration and discrimination) will be determined in the test data for men and women separately and by ten-year age group. For children, descriptive statistics will be undertaken if there are currently too few serious events to allow development of a risk model. The final model will be externally evaluated in (a) geographically separate practices and (b) other relevant datasets as they become available. Ethics and dissemination: The project has ethical approval and the results will be submitted for publication in a peer-reviewed journal.</t>
  </si>
  <si>
    <t>http://medrxiv.org/content/early/2020/06/29/2020.06.28.20141986.abstract</t>
  </si>
  <si>
    <t>Hippisley-Cox, JC, Ashley Kieran; Coupland, Carol A. C.; Keogh, Ruth; Diaz-Ordaz, Karla; Williamson, Elizabeth; Harrison, Ewen; Hayward, Andrew; Hemingway, Harry; Horby, Peter; Mehta, Nisha; Benger, Jonathan Kieran; Khunti, Kamlesh; Spiegelhalter, David; Sheikh, Aziz; Valabhji, Jonathan; Lyons, Ronan A.; Robson, John; Semple, Malcolm Gracie; Kee, Frank; Johnson, Peter; Jebb, Susan; Williams, Tony; Coggon, David</t>
  </si>
  <si>
    <t>10.1101/2020.06.28.20141986</t>
  </si>
  <si>
    <t>Novel coronavirus (COVID-19) Outbreak in Iraq: The First Wave and Future Scenario</t>
  </si>
  <si>
    <t>The first patient with COVID-19 was reported in Iraq on 24 February 2020 for the Iranian student came from Iran. As of 24 May 2020, the confirmed cases of COVID-19 infections reached 4469, with 160 deaths and 2738 patients were recovered from the infection. Significant public health strategies have been implemented by the authorities to contain the outbreak nationwide. Nevertheless however, the number of cases is still rising dramatically. Here, we aim to describe a comprehensive and epidemiological study of all cases diagnosed in Iraq by 24 May 2020. Most of the cases were recorded in Baghdad followed by Basra and Najaf. About 45% of the patients were female (with 31% deaths of the total cases) and 55% were male (with 68% deaths of the total cases). Most cases are between the ages of (20-59) years old, and (30-39) years are the most affected range (19%) Approximately (8%) of cases are children under 10 years old. Iraq has shown a cure rate lower than those reported by Iran, Turkey and Jordan; and higher than Saudi Arabia and Kuwait. Healthcare workers represented about (5%) of the total confirmed cases. These findings enable us to understand COVID-19 epidemiology and prevalence in Iraq that can alert the our community to the risk of this novel coronavirus and serve as a baseline for future studies.</t>
  </si>
  <si>
    <t>http://medrxiv.org/content/early/2020/06/26/2020.06.23.20138370.abstract</t>
  </si>
  <si>
    <t>Iraq</t>
  </si>
  <si>
    <t>Sarhan, ARF, Mohammed H.; Hussein, Thaer A.; Hussein, Khwam R.</t>
  </si>
  <si>
    <t>10.1101/2020.06.23.20138370</t>
  </si>
  <si>
    <t>STUDY QUESTION: Is SARS-CoV-2 receptor, angiotensin-converting enzyme 2 (ACE 2) expressed in the human endometrium during the menstrual cycle, and does it participate in endometrial decidualization? SUMMARY ANSWER: ACE2 protein is highly expressed in human endometrial stromal cells during the secretory phase and is essential for human endometrial stromal cell decidualization. WHAT IS KNOWN ALREADY: ACE2 is expressed in numerous human tissues including the lungs, heart, intestine, kidneys and placenta. ACE2 is also the receptor by which SARS-CoV-2 enters human cells. STUDY DESIGN, SIZE, DURATION: Proliferative (n?=?9) and secretory (n?=?6) phase endometrium biopsies from healthy reproductive-age women and primary human endometrial stromal cells from proliferative phase endometrium were used in the study. PARTICIPANTS/MATERIALS, SETTING, METHODS: ACE2 expression and localization were examined by qRT-PCR, Western blot, and immunofluorescence in both human endometrial samples and mouse uterine tissue. The effect of ACE2 knockdown on morphological and molecular changes of human endometrial stromal cell decidualization were assessed. Ovariectomized mice were treated with estrogen or progesterone to determine the effects of these hormones on ACE2 expression. MAIN RESULTS AND THE ROLE OF CHANCE: In human tissue, ACE2 protein is expressed in both endometrial epithelial and stromal cells in the proliferative phase of the menstrual cycle, and expression increases in stromal cells in the secretory phase. The ACE2 mRNA (P ? 0.0001) and protein abundance increased during primary human endometrial stromal cell (HESC) decidualization. HESCs transfected with ACE2-targeting siRNA were less able to decidualize than controls, as evidenced by a lack of morphology change and lower expression of the decidualization markers PRL and IGFBP1 (P ? 0.05). In mice during pregnancy, ACE2 protein was expressed in uterine epithelial and stromal cells increased through day six of pregnancy. Finally, progesterone induced expression of Ace2 mRNA in mouse uteri more than vehicle or estrogen (P ? 0.05). LARGE SCALE DATA: N/A. LIMITATIONS, REASONS FOR CAUTION: Experiments assessing the function of ACE2 in human endometrial stromal cell decidualization were in vitro. Whether SARS-CoV-2 can enter human endometrial stromal cells and affect decidualization have not been assessed. WIDER IMPLICATIONS OF THE FINDINGS: Expression of ACE2 in the endometrium allow SARS-CoV-2 to enter endometrial epithelial and stromal cells, which could impair in vivo decidualization, embryo implantation, and placentation. If so, women with COVID-19 may be at increased risk of early pregnancy loss. STUDY FUNDINGS/COMPETING INTEREST(S): This study was supported by National Institutes of Health / National Institute of Child Health and Human Development grants R01HD065435 and R00HD080742 to RK and Washington University School of Medicine start-up funds to RK. The authors declare that they have no conflicts of interest. ### Competing Interest Statement The authors have declared no competing interest.</t>
  </si>
  <si>
    <t>https://www.biorxiv.org/content/10.1101/2020.06.23.168252v1</t>
  </si>
  <si>
    <t>Kommagani, SBCV, K. Maurya; Pooja, Popli; Ramakrishna,</t>
  </si>
  <si>
    <t>15 mice</t>
  </si>
  <si>
    <t>SARS-CoV-2 infection and replication in human fetal and pediatric gastric organoids</t>
  </si>
  <si>
    <t>Coronavirus disease 2019 (COVID-19) pandemic caused by severe acute respiratory syndrome coronavirus 2 (SARS-CoV-2) infection is a global public health emergency. COVID-19 typically manifests as a respiratory illness but an increasing number of clinical reports describe gastrointestinal (GI) symptoms. This is particularly true in children in whom GI symptoms are frequent and viral shedding outlasts viral clearance from the respiratory system. By contrast, fetuses seem to be rarely affected by COVID-19, although the virus has been detected in placentas of affected women. These observations raise the question of whether the virus can infect and replicate within the stomach once ingested. Moreover, it is not yet clear whether active replication of SARS-CoV-2 is possible in the stomach of children or in fetuses at different developmental stages. Here we show the novel derivation of fetal gastric organoids from 8-21 post-conception week (PCW) fetuses, and from pediatric biopsies, to be used as an in vitro model for SARS-CoV-2 gastric infection. Gastric organoids recapitulate human stomach with linear increase of gastric mucin 5AC along developmental stages, and expression of gastric markers pepsinogen, somatostatin, gastrin and chromogranin A. In order to investigate SARS-CoV-2 infection with minimal perturbation and under steady-state conditions, we induced a reversed polarity in the gastric organoids (RP-GOs) in suspension. In this condition of exposed apical polarity, the virus can easily access viral receptor angiotensin-converting enzyme 2 (ACE2). The pediatric RP-GOs are fully susceptible to infection with SARS-CoV-2, where viral nucleoprotein is expressed in cells undergoing programmed cell death, while the efficiency of infection is significantly lower in fetal organoids. The RP-GOs derived from pediatric patients show sustained robust viral replication of SARS-CoV-2, compared with organoids derived from fetal stomachs. Transcriptomic analysis shows a moderate innate antiviral response and the lack of differentially expressed genes belonging to the interferon family. Collectively, we established the first expandable human gastric organoid culture across fetal developmental stages, and we support the hypothesis that fetal tissue seems to be less susceptible to SARS-CoV-2 infection, especially in early stages of development. However, the virus can efficiently infect gastric epithelium in pediatric patients, suggesting that the stomach might have an active role in fecal-oral transmission of SARS-CoV-2.</t>
  </si>
  <si>
    <t>http://biorxiv.org/content/early/2020/06/24/2020.06.24.167049.abstract</t>
  </si>
  <si>
    <t>Giobbe, GGB, Francesco; Zambaiti, Elisa; Gagliano, Onelia; Jones, Brendan C.; Luni, Camilla; Laterza, Cecilia; Perin, Silvia; Stuart, Hannah T.; Pagliari, Matteo; Bortolami, Alessio; Mazzetto, Eva; Manfredi, Anna; Colantuono, Chiara; Di Filippo, Lucio; Pellegata, Alessandro Filippo; Li, Vivian S. W.; Eaton, Simon; Thapar, Nikhil; Cacchiarelli, Davide; Elvassore, Nicola; De Coppi, Paolo</t>
  </si>
  <si>
    <t>10.1101/2020.06.24.167049</t>
  </si>
  <si>
    <t>BCG vaccination in infancy does not protect against COVID?19. Evidence from a natural experiment in Sweden</t>
  </si>
  <si>
    <t>Background The Bacille Calmette-Guerin (BCG) tuberculosis vaccine has immunity benefits against respiratory infections. Accordingly, it has been hypothesized that it may have a protective effect against COVID-19. Recent research found that countries with universal BCG childhood vaccination policies tend to be less affected by the COVID-19 pandemic. However, such ecological studies are biased by numerous confounders. Instead, this paper takes advantage of a rare nationwide natural experiment that took place in Sweden in 1975, where discontinuation of newborns BCG vaccination led to a dramatic fall of the BCG coverage rate from 92% to 2% , thus allowing us to estimate the BCG's effect without all the biases associated with cross-country comparisons. Methods Numbers of COVID-19 cases and hospitalizations were recorded for birth cohorts born just before and just after that change, representing 1,026,304 and 1,018,544 individuals, respectively. We used regression discontinuity to assess the effect of BCG vaccination on Covid-19 related outcomes. This method used on such a large population allows for a high precision that would be hard to achieve using a classical randomized controlled trial. Results The odds ratio for Covid-19 cases and Covid-19 related hospitalizations were 0.9997 (CI95: [0.8002-1.1992]) and 1.1931 (CI95: [0.7558-1.6304]), respectively. We can thus reject with 95% confidence that universal BCG vaccination reduces the number of cases by more than 20% and the number of hospitalizations by more than 24% Conclusions While the effect of a recent vaccination must be evaluated, we provide strong evidence that receiving the BCG vaccine at birth does not have a protective effect against COVID-19.</t>
  </si>
  <si>
    <t>https://www.medrxiv.org/content/medrxiv/early/2020/06/23/2020.06.22.20137802.full.pdf</t>
  </si>
  <si>
    <t>de Chaisemartin, CdC, Luc</t>
  </si>
  <si>
    <t>10.1101/2020.06.22.20137802 %J medRxiv</t>
  </si>
  <si>
    <t>&gt;1,000,000</t>
  </si>
  <si>
    <t>Management and Clinical Characteristics in Children with SARS-CoV-2 Infection: Experience in a highly complex public hospital in the city of Sao Paulo</t>
  </si>
  <si>
    <t>In February 2020, the World Health Organization designated the disease COVID-19, which means Coronavirus disease 2019. The virus that causes COVID-19 is designated as severe acute respiratory syndrome by Coronavirus 2 (SARS-CoV-2). The virus tends to determine clinical manifestations more frequently in adults and, especially, in the elderly, with high mortality in the population with chronic diseases. Most studies confirm the trend towards less severe disease in pediatric patients, and few studies describe the behavior of the virus in children. In late February 2020, a public pediatric hospital in the city of Sao Paulo, in the face of the announced epidemic, through its multiprofessional team, prepared itself to the care of patients with SARS-CoV-2 infection, determing certain clinical protocols defining the flow of care and therapeutic procedures to patients. This study intends to present the clinical characteristics and evolution of the disease by SARS-CoV-2 in pediatric patients seen in a public pediatric hospital of high complexity, evaluating the effectiveness and acceptance of the measures adopted. As a result, a good evolution of the disease was observed in the affected children, even in those with comorbidities. There was a trend towards a greater number of days of hospitalization and the need for ICU in patients with comorbidities and progression with clinical worsening after initial improvement. The protocols adopted and the flow instituted allowed good adherence by the multidisciplinary team.</t>
  </si>
  <si>
    <t>http://medrxiv.org/content/early/2020/06/23/2020.06.22.20136994.abstract</t>
  </si>
  <si>
    <t>Vieira, RSRA, Erisson Linhares de; Verlangieri, Helmar Abreu Rocha; Evangelista, Nara Michelle de Araujo; Otsuka, Marcelo; Sarrubbo, Sergio Antonio Bastos</t>
  </si>
  <si>
    <t>10.1101/2020.06.22.20136994</t>
  </si>
  <si>
    <t>Loss of pH switch unique to SARS-CoV2 supports unfamiliar virus pathology</t>
  </si>
  <si>
    <t>Cell surface receptor engagement is a critical aspect of viral infection. This paper compares the dynamics of virus-receptor interactions for SARS-CoV (CoV1) and CoV2. At low (endosomal) pH, the binding free energy landscape of CoV1 and CoV2 interactions with the angiotensin-converting enzyme 2 (ACE2) receptor is almost the same. However, at neutral pH the landscape is different due to the loss of a pH-switch (His445Lys) in the receptor binding domain (RBD) of CoV2 relative to CoV1. Namely, CoV1 stabilizes a transition state above the bound state. In situations where small external strains are applied by, say, shear flow in the respiratory system, the off rate of the viral particle is enhanced. As a result, CoV1 virions are expected to detach from cell surfaces in time scales that are much faster than the time needed for other receptors to reach out and stabilize virus attachment. On the other hand, the loss of this pH-switch, which sequence alignments show is unique to CoV2, eliminates the transition state and allows the virus to stay bound to the ACE2 receptor for time scales compatible with the recruitment of additional ACE2 receptors diffusing in the cell membrane. This has important implications for viral infection and its pathology. CoV1 does not trigger high infectivity in the nasal area because it either rapidly drifts down the respiratory tract or is exhaled. By contrast, this novel mutation in CoV2 should not only retain the infection in the nasal cavity until ACE2-rich cells are sufficiently depleted, but also require fewer particles for infection. This mechanism explains observed longer incubation times, extended period of viral shedding, and higher rate of transmission. These considerations governing viral entry suggest that number of ACE2-rich cells in human nasal mucosa, which should be significantly smaller for children (and females relative to males), should also correlate with onset of viral load that could be a determinant of higher virus susceptibility. Critical implications for the development of new vaccines to combat current and future pandemics that, like SARS-CoV2, export evolutionarily successful strains via higher transmission rates by viral retention in nasal epithelium are also discussed.</t>
  </si>
  <si>
    <t>http://biorxiv.org/content/early/2020/06/23/2020.06.16.155457.abstract</t>
  </si>
  <si>
    <t>Camacho, CJP, Kristina A.; Santiago, Ulises</t>
  </si>
  <si>
    <t>10.1101/2020.06.16.155457</t>
  </si>
  <si>
    <t xml:space="preserve">CU5 - MANAGEMENT/VACCINES </t>
  </si>
  <si>
    <t>• Studies on Management of COVID-19 infections and symptom alleviation among children under 5 years</t>
  </si>
  <si>
    <t xml:space="preserve">PREG/NEO - MANAGEMENT/VACCINES </t>
  </si>
  <si>
    <t>• Studies on management of COVID-19 infections and symptom alleviation among pregnant women and/or neonates</t>
  </si>
  <si>
    <t xml:space="preserve">Having emerged in China, the new coronavirus SARS-CoV-2 has spread rapidly worldwide. Pregnant women are patients who have risk factors for severe/complicated acute respiratory viral infections and influenza; however, there have been presently only few works that highlight the specific features of the course of COVID-19, a disease caused by the novel coronavirus SARS-CoV-2, in pregnant women and newborns. The aim of the review was to search for and analyze publications considering the characteristics of the course of COVID-19 in pregnant women and newborns. Pregnancy and childbirth do not seem to aggravate the course of COVID-19; on the contrary, the latter can deteriorate the course of pregnancy: it can cause respiratory distress syndrome and lead to premature birth and miscarriage. There is no current evidence for mother-to-fetus placental transmission of COVID-19 and mother-to-baby transmission during breastfeeding. A large number of interim guidelines for the management of pregnant women with COVID-19 have been published.
</t>
  </si>
  <si>
    <t>https://www.embase.com/a/#/search/results?subaction=viewrecord&amp;rid=1&amp;page=1&amp;id=L2006131563</t>
  </si>
  <si>
    <t>https://www.scielo.br/scielo.php?script=sci_arttext&amp;pid=S034-71672020001400400&amp;tlng=en</t>
  </si>
  <si>
    <t>10.1590/034-7167-2020-302</t>
  </si>
  <si>
    <t>https://www1.health.gov.au/internet/main/publishing.nsf/Content/1D3BCB527F40C8BCA2585300302EB/$File/covid_19_australia_epidemiology_report_19_fortnightly_reporting_period_ending_21_june_2020.pdf</t>
  </si>
  <si>
    <t>https://www.sciencedirect.com/science/article/pii/S246878472301902</t>
  </si>
  <si>
    <t>https://www.sciencedirect.com/science/article/pii/S235246422302066</t>
  </si>
  <si>
    <t>https://academic.oup.com/tropej/article/doi/10.1093/tropej/fmaa32/5864457</t>
  </si>
  <si>
    <t>10.1093/tropej/fmaa32</t>
  </si>
  <si>
    <t>Background
To date, few data on paediatric COVID-19 have been published, and most reports originate from China. This study aimed to capture key data on children and adolescents with severe acute respiratory syndrome coronavirus 2 (SARS-CoV-2) infection across Europe to inform physicians and health-care service planning during the ongoing pandemic.
Methods
This multicentre cohort study involved 82 participating health-care institutions across 25 European countries, using a well established research network—the Paediatric Tuberculosis Network European Trials Group (ptbnet)—that mainly comprises paediatric infectious diseases specialists and paediatric pulmonologists. We included all individuals aged 18 years or younger with confirmed SARS-CoV-2 infection, detected at any anatomical site by RT-PCR, between April 1 and April 24, 2020, during the initial peak of the European COVID-19 pandemic. We explored factors associated with need for intensive care unit (ICU) admission and initiation of drug treatment for COVID-19 using univariable analysis, and applied multivariable logistic regression with backwards stepwise analysis to further explore those factors significantly associated with ICU admission.
Findings
582 individuals with PCR-confirmed SARS-CoV-2 infection were included, with a median age of 5·0 years (IQR 0·5–12·0) and a sex ratio of 1·15 males per female. 145 (25%) had pre-existing medical conditions. 363 (62%) individuals were admitted to hospital. 48 (8%) individuals required ICU admission, 25 (4%) mechanical ventilation (median duration 7 days, IQR 2–11, range 1–34), 19 (3%) inotropic support, and one (&lt;1%) extracorporeal membrane oxygenation. Significant risk factors for requiring ICU admission in multivariable analyses were being younger than 1 month (odds ratio 5·06, 95% CI 1·72–14·87; p=0·035), male sex (2·12, 1·06–4·21; p=0·33), pre-existing medical conditions (3·27, 1·67–6·42; p=0·0015), and presence of lower respiratory tract infection signs or symptoms at presentation (10·46, 5·16–21·23; p&lt;0·0001). The most frequently used drug with antiviral activity was hydroxychloroquine (40 [7%] patients), followed by remdesivir (17 [3%] patients), lopinavir–ritonavir (six [1%] patients), and oseltamivir (three [1%] patients). Immunomodulatory medication used included corticosteroids (22 [4%] patients), intravenous immunoglobulin (seven [1%] patients), tocilizumab (four [1%] patients), anakinra (three [1%] patients), and siltuximab (one [&lt;1%] patient). Four children died (case-fatality rate 0·69%, 95% CI 0·20–1·82); at study end, the remaining 578 were alive and only 25 (4%) were still symptomatic or requiring respiratory support.
Interpretation
COVID-19 is generally a mild disease in children, including infants. However, a small proportion develop severe disease requiring ICU admission and prolonged ventilation, although fatal outcome is overall rare. The data also reflect the current uncertainties regarding specific treatment options, highlighting that additional data on antiviral and immunomodulatory drugs are urgently needed.
Funding
ptbnet is supported by Deutsche Gesellschaft für Internationale Zusammenarbeit.</t>
  </si>
  <si>
    <t>10.1016/j.annemergmed.2020.04.35</t>
  </si>
  <si>
    <t>10.1097/AOG.000000000003965</t>
  </si>
  <si>
    <t>10.1097/AOG.000000000003963</t>
  </si>
  <si>
    <t>10.153/cmaj.201008</t>
  </si>
  <si>
    <t>https://onlinelibrary.wiley.com/doi/full/10.1111/mcn.1336</t>
  </si>
  <si>
    <t>10.1111/mcn.1336</t>
  </si>
  <si>
    <t>10.138/s41372-020-0695-0</t>
  </si>
  <si>
    <t>10.1183/1399303.01241-2020</t>
  </si>
  <si>
    <t>10.1016/j.ajog.2020.04.39</t>
  </si>
  <si>
    <t>https://wwwnc.cdc.gov/eid/article/26/10/20-243_article</t>
  </si>
  <si>
    <t>10.3201/eid2610.20243</t>
  </si>
  <si>
    <t>Background: Coronavirus disease-2019 (COVID-19) pandemic has affected millions of people throughout the world since December 2019. However, there is a limited amount of data about pediatric patients infected with the disease agent, the severe acute respiratory syndrome coronavirus 2 (SARS-CoV-2). Methods: The epidemiological, laboratory, radiological, and treatment features of the pediatric patients who were positive for SARS-CoV-2 based on the reverse-transcription polymerase chain reaction (RT-PCR) test, were investigated retrospectively. Results: The median age of 81 children included in the study was 9.50 years (0-17.75 years). The most frequent symptoms at the time of admission were fever (58%), cough (52%), and fatigue or myalgia (19%). The abnormal laboratory findings in these cases were decreased lymphocytes (2.5%, n = 2), leucopenia (5%, n = 4), and increased lactate dehydrogenase (17.2%, n = 14), C-reactive protein (16%, n = 13), procalcitonin (3.7%, n = 3), and D-dimer (12.3%, n = 10). Three (4%) patients had consolidation in chest computed tomography, and three (4%) had ground-glass opacities. None of the patients needed intensive care except for the newborns. The median time to turn SARS-CoV-2 negative in the RT-PCR test was 5 (3-10) days. The median length of hospital stay was 5 (4-10) days. The time to turn SARS-CoV-2 negative in the RT-PCR test and the length of hospital stay were significantly longer for those aged five years or younger than others (P = 0.37, P = 0.01). Conclusion: Compared to adults, COVID-19 is milder and more distinctive in children. As a result, more conservative approaches might be preferred in children for the diagnostic, clinical, and even therapeutic applications.</t>
  </si>
  <si>
    <t>10.107/s12519-020-0377-x</t>
  </si>
  <si>
    <t>https://journals.lww.com/anesthesia-analgesia/fulltext/2020/7000/pediatric_airway_management_in_covid_19_patients_.11.aspx</t>
  </si>
  <si>
    <t>STUDY QUESTION Is SARS-CoV-2 receptor, angiotensin-converting enzyme 2 (ACE 2) expressed in the human endometrium during the menstrual cycle, and does it participate in endometrial decidualization?
SUMMARY ANSWER ACE2 protein is highly expressed in human endometrial stromal cells during the secretory phase and is essential for human endometrial stromal cell decidualization.
WHAT IS KNOWN ALREADY ACE2 is expressed in numerous human tissues including the lungs, heart, intestine, kidneys and placenta. ACE2 is also the receptor by which SARS-CoV-2 enters human cells.
STUDY DESIGN, SIZE, DURATION Proliferative (n = 9) and secretory (n = 6) phase endometrium biopsies from healthy reproductive-age women and primary human endometrial stromal cells from proliferative phase endometrium were used in the study.
PARTICIPANTS/MATERIALS, SETTING, METHODS ACE2 expression and localization were examined by qRT-PCR, Western blot, and immunofluorescence in both human endometrial samples and mouse uterine tissue. The effect of ACE2 knockdown on morphological and molecular changes of human endometrial stromal cell decidualization were assessed. Ovariectomized mice were treated with estrogen or progesterone to determine the effects of these hormones on ACE2 expression.
MAIN RESULTS AND THE ROLE OF CHANCE In human tissue, ACE2 protein is expressed in both endometrial epithelial and stromal cells in the proliferative phase of the menstrual cycle, and expression increases in stromal cells in the secretory phase. The ACE2 mRNA (P &lt; 0.0001) and protein abundance increased during primary human endometrial stromal cell (HESC) decidualization. HESCs transfected with ACE2-targeting siRNA were less able to decidualize than controls, as evidenced by a lack of morphology change and lower expression of the decidualization markers PRL and IGFBP1 (P &lt; 0.05). In mice during pregnancy, ACE2 protein was expressed in uterine epithelial and stromal cells increased through day six of pregnancy. Finally, progesterone induced expression of Ace2 mRNA in mouse uteri more than vehicle or estrogen (P &lt; 0.05).
LARGE SCALE DATA N/A.
LIMITATIONS, REASONS FOR CAUTION Experiments assessing the function of ACE2 in human endometrial stromal cell decidualization were in vitro. Whether SARS-CoV-2 can enter human endometrial stromal cells and affect decidualization have not been assessed.
WIDER IMPLICATIONS OF THE FINDINGS Expression of ACE2 in the endometrium allow SARS-CoV-2 to enter endometrial epithelial and stromal cells, which could impair in vivo decidualization, embryo implantation, and placentation. If so, women with COVID-19 may be at increased risk of early pregnancy loss.
STUDY FUNDINGS/COMPETING INTEREST(S) This study was supported by National Institutes of Health / National Institute of Child Health and Human Development grants R01HD065435 and R00HD08742 to RK and Washington University School of Medicine start-up funds to RK. The authors declare that they have no conflicts of interest.</t>
  </si>
  <si>
    <t>https://www.mdpi.com/276-0817/9/7/519</t>
  </si>
  <si>
    <t>10.3390/pathogens970519</t>
  </si>
  <si>
    <t>https://www.sciencedirect.com/science/article/pii/S12019712230575</t>
  </si>
  <si>
    <t>10.1016/j.ijid.2020.06.72</t>
  </si>
  <si>
    <t>https://journals.lww.com/greenjournal/Citation/2020/7000/Coronavirus_Disease_2019__COVID_19__and_Pregnancy_.35.aspx</t>
  </si>
  <si>
    <t>https://journals.lww.com/greenjournal/Citation/2020/7000/Coronavirus_Disease_2019__COVID_19__and_Pregnancy_.33.aspx#</t>
  </si>
  <si>
    <t>10.107/s00063-020-0704-0</t>
  </si>
  <si>
    <t>https://journals.lww.com/pidj/FullText/2020/7000/COVID_19_in_Neonates_and_Infants__Progression_and.31.aspx#</t>
  </si>
  <si>
    <t>https://journals.lww.com/pidj/Fulltext/2020/7000/Challenges_for_the_Pediatricians_During_the.42.aspx</t>
  </si>
  <si>
    <t>https://journals.sagepub.com/doi/full/10.1177/201010582093725</t>
  </si>
  <si>
    <t>10.1177/201010582093725</t>
  </si>
  <si>
    <t>https://link.springer.com/article/10.107/s10815-020-01821-7</t>
  </si>
  <si>
    <t>10.107/s10815-020-01821-7</t>
  </si>
  <si>
    <t>10.1016/j.jpeds.2020.06.71</t>
  </si>
  <si>
    <t>8,27 (9.0%) women of reproductive age w/ laboratory-confirmed SARS-CoV-2 were pregnant</t>
  </si>
  <si>
    <t>Objectives
From 2016 to 2018 Florida documented 1471 cases of Zika virus, 299 of which were pregnant women (Florida Department of Health, https://www.floridahealth.gov/diseases-and-conditions/mosquito-bornediseases/surveillance.html, 2019a). Florida’s response required unprecedented rapid and continuous cross-sector communication, adaptation, and coordination. Zika tested public health systems in new ways, particularly for maternal child health populations. The systems are now being challenged again, as the Coronavirus COVID-19 pandemic spreads throughout Florida. This qualitative journey mapping evaluation of Florida’s response focused on care for pregnant women and families with infants exposed to Zika virus.
Methods
Fifteen focus groups and interviews were conducted with 33 public health and healthcare workers who managed outbreak response, case investigations, and patient care in south Florida. Data were thematically analyzed, and the results were framed by the World Health Organization’s (WHO) Healthcare Systems Framework of six building blocks: health service delivery, health workforce, health information systems, access to essential medicines, financing, and leadership and governance (World Health Organization, https://www.who.int/healthsystems/strategy/everybodys_business.pdf, 207, https://www.who.int/healthinfo/systems/monitoring/en/, 2010).
Results
Results highlighted coordination of resources, essential services and treatment, data collection, communication among public health and healthcare systems, and dissemination of information. Community education, testing accuracy and turnaround time, financing, and continuity of health services were areas of need, and there was room for improvement in all indicator areas.
Conclusions
The WHO Framework encapsulated important infrastructure and process factors relevant to the Florida Zika response as well as future epidemics. In this context, similarities, differences, and implications for the Coronavirus COVID-19 pandemic response are discussed.</t>
  </si>
  <si>
    <t>10.107/s10995-020-02969-5</t>
  </si>
  <si>
    <t>https://journals.lww.com/pidj/fulltext/2020/7000/children_hospitalized_with_severe_covid_19_in.2.aspx</t>
  </si>
  <si>
    <t>Background: The U.S. has experienced an unprecedented number of shelter-in-place orders throughout the COVID-19 pandemic. There is limited empirical research that examines the impact of these orders. We aimed to rapidly ascertain whether social distancing; difficulty with daily activities (obtaining food, essential medications and childcare); and levels of concern regarding COVID-19 changed after the March 16, 2020 announcement of shelter-in-place orders for seven counties in the San Francisco Bay Area. Methods: We conducted an online, cross-sectional social media survey from March 14 - April 1, 2020. We measured changes in social distancing behavior; experienced difficulties with daily activities (i.e., access to healthcare, childcare, obtaining essential food and medications); and level of concern regarding COVID-19 after the March 16 shelter-in-place announcement in the San Francisco Bay Area and elsewhere in the U.S. Results: The percentage of respondents social distancing all of the time increased following the shelter-in-place announcement in the Bay Area (9.2%, 95% CI: 6.6, 11.9) and elsewhere in the U.S. (3.4%, 95% CI: 2.0, 5.0). Respondents also reported increased difficulty with obtaining food, hand sanitizer, and medications, particularly with obtaining food for both respondents from the Bay Area (13.3%, 95% CI: 10.4, 16.3) and elsewhere (8.2%, 95% CI: 6.6, 9.7). We found limited evidence that level of concern regarding the COVID-19 crisis changed following the shelter-in-place announcement. Conclusion: These results capture early changes in attitudes, behaviors, and difficulties. Further research that specifically examines social, economic, and health impacts of COVID-19, especially among vulnerable populations, is urgently needed. =Competing Interest StatementThe authors have declared no competing interest.Funding StatementEL is supported by the NIH (grants DP2CA225433 and K24AR75060). MVK is supported by the National Institute on Drug Abuse (T32DA35165). LMN is supported by the Clinical and Translational Science Award Program of the National Institutes of Health&amp;#39;s National Center for Advancing Translational Science (UL1 TR001085). The content is solely the responsibility of the authors and does not necessarily represent the official views of the NIH. Author DeclarationsI confirm all relevant ethical guidelines have been followed, and any necessary IRB and/or ethics committee approvals have been obtained.YesThe details of the IRB/oversight body that provided approval or exemption for the research described are given below:This study was approved by the Institutional Review Board at Stanford University.All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will be provided upon request.</t>
  </si>
  <si>
    <t>http://medrxiv.org/content/early/2020/7/01/2020.06.29.20143156.abstract</t>
  </si>
  <si>
    <t>https://www.embase.com/a/#/search/results?subaction=viewrecord&amp;rid=1&amp;page=1&amp;id=L2005956965</t>
  </si>
  <si>
    <t xml:space="preserve">Not applicable </t>
  </si>
  <si>
    <t xml:space="preserve">Breastfeeding/breastmilk </t>
  </si>
  <si>
    <t>Coinfection treated w/ supportive care &amp; isolation; discharge on day 4</t>
  </si>
  <si>
    <t>Used regression discontinuity to assess the effect of BCG (TB) vaccination on Covid‐19 related outcomes</t>
  </si>
  <si>
    <t>PREG/NEO - MANAGEMENT/ VACCINES</t>
  </si>
  <si>
    <t>CU5 - MANAGEMENT/ VACCINES</t>
  </si>
  <si>
    <t>Assessment of Cerebral Compliance and Hemodynamics in Severe COVID-19</t>
  </si>
  <si>
    <t>Device: Cerebral compliance and hemodynamics monitoring</t>
  </si>
  <si>
    <t>Detection of cerebral compliance impairment by the B4C sensor;Detection of cerebral hemodynamics impairment by transcranial Doppler</t>
  </si>
  <si>
    <t>Pregnant women/neonate</t>
  </si>
  <si>
    <t>Sero-epidemiological Study of the SARS-CoV-2 Virus in France: Constitution of a Collection of Human Biological Samples</t>
  </si>
  <si>
    <t>Other: Human Biological samples</t>
  </si>
  <si>
    <t>Presence of specific anti-SARS-CoV-2 antibodies in the different study groups.</t>
  </si>
  <si>
    <t>https://clinicaltrials.gov/show/NCT04325646</t>
  </si>
  <si>
    <t>Institut Pasteur</t>
  </si>
  <si>
    <t>NCT04325646</t>
  </si>
  <si>
    <t>USEFULNESS of Topic Ivermectin and Carrageenan to Prevent Contagion of Covid Among Healthy People and Health Personnel</t>
  </si>
  <si>
    <t>Device: iota carrageenan;Drug: Ivermectin</t>
  </si>
  <si>
    <t>Reduction in contagion</t>
  </si>
  <si>
    <t>https://clinicaltrials.gov/show/NCT04425850</t>
  </si>
  <si>
    <t>Eurnekian Public Hospital</t>
  </si>
  <si>
    <t>NCT04425850</t>
  </si>
  <si>
    <t>EVALUATION of Ivermectin Aspirin Dexametasone and Enoxaparin as Treatment of covid19</t>
  </si>
  <si>
    <t>Drug: Ivermectin 5 MG/ML</t>
  </si>
  <si>
    <t>Illness development;Reduction of need ICU admission;Reduction of mortality rate</t>
  </si>
  <si>
    <t>https://clinicaltrials.gov/show/NCT04425863</t>
  </si>
  <si>
    <t>NCT04425863</t>
  </si>
  <si>
    <t>The COVID-19 Household Transmission Study (CO-HOST) - Epidemiology of SARS-CoV-2 Transmission Within the Household</t>
  </si>
  <si>
    <t>Secondary household infection rate;Secondary household infection rate - risk factors</t>
  </si>
  <si>
    <t>https://clinicaltrials.gov/show/NCT04445233</t>
  </si>
  <si>
    <t>University of North Carolina, Chapel Hill</t>
  </si>
  <si>
    <t>NCT04445233</t>
  </si>
  <si>
    <t>Dietary Diversity of Young Children During CoVID-19 Outbreak: A Longitudinal Study</t>
  </si>
  <si>
    <t>Other: Dietary counselling on Food Groups according to IYC Feeding practices, WHO</t>
  </si>
  <si>
    <t>Minimal Dietary Diversity (MDD) of more than 5 food groups in 24 hours;Height;Weight;Meal frequencies in past 24 hours</t>
  </si>
  <si>
    <t>https://clinicaltrials.gov/show/NCT04447209</t>
  </si>
  <si>
    <t>Malaysia</t>
  </si>
  <si>
    <t>University of Malaya</t>
  </si>
  <si>
    <t>6 Years</t>
  </si>
  <si>
    <t>NCT04447209</t>
  </si>
  <si>
    <t>Seroprevalence of SARS-CoV-2 Antibodies and Development of Immunity in a Public School Population - a Population-based Observational Study to Inform Policy Making</t>
  </si>
  <si>
    <t>Diagnostic Test: COVID-19 Antibody testing</t>
  </si>
  <si>
    <t>Seroprevalence of SARS-CoV-2 IgG, IgM and/or IgA antibodies;Seroprevalence of SARS-CoV-2 IgG, IgM and/or IgA antibodies;Seroprevalence of SARS-CoV-2 IgG, IgM and/or IgA antibodies</t>
  </si>
  <si>
    <t>https://clinicaltrials.gov/show/NCT04448717</t>
  </si>
  <si>
    <t>University of Zurich</t>
  </si>
  <si>
    <t>NCT04448717</t>
  </si>
  <si>
    <t>Epidemiological Study of Seroprevalence Against the SARS-CoV-2 Virus (COVID-19) in the Population of the Grand Nancy Metropolitan Area</t>
  </si>
  <si>
    <t>Biological: Anti-SARS-CoV-2 IgT seropositivity</t>
  </si>
  <si>
    <t>Anti-SARS-CoV-2 IgT (IgM/IgA/IgG) seropositivity</t>
  </si>
  <si>
    <t>https://clinicaltrials.gov/show/NCT04448769</t>
  </si>
  <si>
    <t xml:space="preserve">Allocation: N/A. Intervention model: Single Group Assignment. Primary purpose: Screening. Masking: None (Open Label). </t>
  </si>
  <si>
    <t>NCT04448769</t>
  </si>
  <si>
    <t xml:space="preserve">Atrial Fibrillation in patients with a permanent pacemaker or implantable cardioverter defibrillator during the COVID-19 Pandemic                                                                                                                                                                                                                                                                                                                                                                                                                                                                                                                                                                                                                                                                                                                                                                                                                                                                                                                                                                                                                                                                                                                                                                                                                                                                                                                                                                                                                                                                                                                                                                                                                                                                                                                                                                                                                                                                                                                                               </t>
  </si>
  <si>
    <t>Inclusion criteria: All patients with a permanent pacemaker (PPM- inclusive of a standard PPM or cardiac resynchronisation therapy PPM) or an implantable cardioverter defibrillator (ICD- inclusive of a standard ICD, or a cardiac resynchronisation therapy ICD) in situ, who received remote monitoring of their PPM/ICD via the PaceMate remote monitoring service, during the first 100 days post the index confirmed COVID-19 case in USA.</t>
  </si>
  <si>
    <t>Exclusion criteria: Patients without active use of an atrial lead in their PPM/ICD, as determined by device programming parameters.</t>
  </si>
  <si>
    <t>Primary Outcome- the impact of the COVID-19 pandemic on the occurrence of AF.&lt;br&gt;This outcome will be measured by comparison of the number of AF episodes, and number of patients affected by AF episodes, between the COVID period, and Control periods.&lt;br&gt;The number of AF episodes, and the number of patients who experience an AF episode will be derived from the PaceMate remote monitoring database.[The primary outcome measure will be assessed daily during in each participant, during the 100-day COVID period, and daily during the 100-day Control period.]</t>
  </si>
  <si>
    <t>https://anzctr.org.au/ACTRN12620000692932.aspx</t>
  </si>
  <si>
    <t>United States of America</t>
  </si>
  <si>
    <t>Purpose: Natural history;Duration: Longitudinal;Selection: Defined population;Timing: Retrospective;</t>
  </si>
  <si>
    <t>The University of Adelaide</t>
  </si>
  <si>
    <t>No limit</t>
  </si>
  <si>
    <t>ACTRN12620000692932</t>
  </si>
  <si>
    <t>A Randomized, Multicentered, Open-label Phase 2 Clinical Trial of the Safety and Efficacy of Human Coronavirus- Immune Convalescent Plasma for the Treatment of COVID-19 Disease in Hospitalized Children</t>
  </si>
  <si>
    <t>Retrospective and Prospective Database of COVID-19 Prevalence and Clinical Course in Pediatric and Young Adult Hematology/ Oncology/Stem Cell Therapy Patients in the New York Tri-State Area.</t>
  </si>
  <si>
    <t>Number of tristate area pediatric HOT patients tested for COVID-19 that completed 1 year follow-up</t>
  </si>
  <si>
    <t>https://clinicaltrials.gov/show/NCT04445402</t>
  </si>
  <si>
    <t>Columbia University</t>
  </si>
  <si>
    <t>NCT04445402</t>
  </si>
  <si>
    <t>Pediatric Airway Management Complications During the COVID-19 Pandemic. An International, Multicenter, Observational Registry: The PAWS-COVID-19 (Pediatric AirWay complicationS COVID-19) Registry</t>
  </si>
  <si>
    <t>Procedure: airway management during sedation or general anesthesia</t>
  </si>
  <si>
    <t>airway complications</t>
  </si>
  <si>
    <t>https://clinicaltrials.gov/show/NCT04449042</t>
  </si>
  <si>
    <t>NCT04449042</t>
  </si>
  <si>
    <t xml:space="preserve">Lifestyle of pregnant women during COVID-19 pandemic                                                                                                                                                                                                                                                                                                                                                                                                                                                                                                                                                                                                                                                                                                                                                                                                                                                                                                                                                                                                                                                                                                                                                                                                                                                                                                                                                                                                                                                                                                                                                                                                                                                                                                                                                                                                                                                                                                                                                                                                                            </t>
  </si>
  <si>
    <t>Exclusion criteria: There are no exclusion criteria for this study. If inclusion criteria are met, participants can join.</t>
  </si>
  <si>
    <t>Health behaviour:&lt;br&gt;- Physical activity behaviour&lt;br&gt;- Dietary behaviour&lt;br&gt;- Following courses online (sports, meditation, courses preparing for labour) &lt;br&gt;- Experiences with and appreciation of online tools to improve lifestyle&lt;br&gt;- Experienced stress</t>
  </si>
  <si>
    <t>https://trialregister.nl/trial/8668</t>
  </si>
  <si>
    <t>&lt;br&gt;                        Randomized: No, &lt;br&gt;                        Masking: None, &lt;br&gt;                        Control: Not applicable, &lt;br&gt;                        Group: undefined, &lt;br&gt;                        Type: Not applicable&lt;br&gt;</t>
  </si>
  <si>
    <t>Academic Hospital Maastricht</t>
  </si>
  <si>
    <t>NL8668</t>
  </si>
  <si>
    <t>-To describe the clinical presentation (symptoms) of pregnant women who tested positive on SARS-CoV-2&lt;br&gt;-To describe the clinical course of COVID-19 infection during pregnancy</t>
  </si>
  <si>
    <t>&lt;br&gt;                        Randomized: No, &lt;br&gt;                        Masking: None, &lt;br&gt;                        Control: Not applicable, &lt;br&gt;                        Group: undefined, &lt;br&gt;                        Type: Single arm&lt;br&gt;</t>
  </si>
  <si>
    <t>Evaluation of COVID-19 Incidence in Patients With Preeclampsia During Pandemic</t>
  </si>
  <si>
    <t>Diagnostic Test: PCR, lung ultrasound</t>
  </si>
  <si>
    <t>PCR positivity</t>
  </si>
  <si>
    <t>https://clinicaltrials.gov/show/NCT04443140</t>
  </si>
  <si>
    <t>Zeynep Kamil Maternity and Pediatric Research and Training Hospital</t>
  </si>
  <si>
    <t>40 Years</t>
  </si>
  <si>
    <t>NCT04443140</t>
  </si>
  <si>
    <t xml:space="preserve">Not available </t>
  </si>
  <si>
    <t xml:space="preserve">LANGUAGE 
</t>
  </si>
  <si>
    <t xml:space="preserve">_x000D_        Inclusion Criteria:_x000D__x000D_          -  Affiliated with or benefiting from a Social Security system_x000D__x000D_          -  State of health compatible with a blood sample as defined in the protocol_x000D__x000D_        Exclusion Criteria:_x000D__x000D_          -  Person benefiting from a legal protection measure or unable to express informed_x000D_             consent to participation_x000D__x000D_          -  Have had an infectious episode and/or respiratory signs in the 14 days prior to the_x000D_             scheduled visit (CORSER 1 and 2a, 2b)_x000D__x000D_          -  Have been in contact with a confirmed case of SARS-CoV-2 infection within 14 days_x000D_             prior to the date of the visit.(CORSER 1 and 2a, 2b)_x000D_      </t>
  </si>
  <si>
    <t xml:space="preserve">_x000D_        Inclusion Criteria:_x000D__x000D_        Negative oral/nasal swabs_x000D__x000D_        Exclusion Criteria:_x000D__x000D_        Ages 4 or under Pregnant women Previous record of allergy to the above mentioned drugs_x000D_      </t>
  </si>
  <si>
    <t xml:space="preserve">_x000D_        Inclusion Criteria:_x000D__x000D_        patients with positive oral/nasal swabs_x000D__x000D_        Exclusion Criteria:_x000D__x000D_        Children under 5 years old Pregnant women Previous reports of allergy to any of the drugs_x000D_        used in the clinical trial_x000D_      </t>
  </si>
  <si>
    <t xml:space="preserve">_x000D_        Inclusion Criteria:_x000D__x000D_        COVID-positive index cases (COV):_x000D__x000D_          -  Any patient greater than or equal to18 years of age with a positive qualitative_x000D_             nasopharyngeal or nasal swab for SARS-CoV-2 obtained at UNC Hospitals or an outpatient_x000D_             clinic_x000D__x000D_          -  COVID-19 diagnosis by positive NP swab_x000D__x000D_          -  Willingness to self-isolate at home for a 14-day period_x000D__x000D_          -  Living with at least one household contact who is also willing to consent to study_x000D_             follow-up_x000D__x000D_          -  Living within reasonable driving distance (&lt;1 hour) suitable for home visits by study_x000D_             team_x000D__x000D_        Household contact of COVID-positive index case (COV-HC):_x000D__x000D_        â€¢ Household contacts greater than 1 year of age currently living in the same home as the_x000D_        COVID-positive index case without plans to leave to live elsewhere through the end of the_x000D_        28-day study._x000D__x000D_        Exclusion Criteria:_x000D__x000D_        COVID-positive index cases (COV): None_x000D__x000D_        Household contact of COVID-positive index case (COV-HC):_x000D__x000D_        â€¢ Previously participated in this study (as index case or household contact)_x000D_      </t>
  </si>
  <si>
    <t xml:space="preserve">_x000D_        Inclusion Criteria:_x000D__x000D_          -  All well-children aged between 6 months and 6 years_x000D__x000D_        Exclusion Criteria:_x000D__x000D_          -  Children with chronic illnesses_x000D_      </t>
  </si>
  <si>
    <t xml:space="preserve">_x000D_        Inclusion Criteria:_x000D__x000D_          -  Any school child residing in Switzerland aged 5 years or older and attending a_x000D_             concenting to participate public or private school that hosts classes of interest_x000D_             (grade 1 through 9) in the canton of ZÃ¼rich._x000D__x000D_          -  No acute respiratory and SARS-CoV-2 infection:_x000D__x000D_               -  In case of unknown respiratory infection, no presence of symptoms for at least 48_x000D_                  hours._x000D__x000D_               -  In case of confirmed SARS-CoV-2 infection: inclusion at the earliest 21 days from_x000D_                  PCR-positive diagnosis after the onset of potential symptoms and no presence of_x000D_                  symptoms for at least 48 hours (according to Standard of Care)._x000D__x000D_          -  Informed consent of parents or legal guardians and children._x000D__x000D_        Exclusion Criteria:_x000D__x000D_          -  No informed consent by schools or children._x000D__x000D_          -  Schools with &lt;40 students in one of the sampled grades (1, 2, 4, 5, 7, or 8)._x000D__x000D_          -  Children of Kindergarten age and younger._x000D__x000D_          -  Suspicion of acute COVID-19 infection._x000D__x000D_          -  Special need schools._x000D_      </t>
  </si>
  <si>
    <t xml:space="preserve">_x000D_        Inclusion Criteria:_x000D__x000D_          -  Person who has received full information about the research organization and signed_x000D_             informed consent_x000D__x000D_          -  Person residing in the Grand Nancy Metropolitan area_x000D__x000D_          -  Person aged at least 5 years on 1 June 2020 and weighing more than 7 kg_x000D__x000D_        Exclusion Criteria:_x000D__x000D_          -  Children under 5 years of age at the time of collection_x000D__x000D_          -  Person referred to in Articles L1121-8 of the Public Health Code. A person of full age_x000D_             who is subject to a legal protection measure (guardianship, curatorship, legal_x000D_             protection)._x000D__x000D_        Adult person unable to give consent_x000D__x000D_        - Persons deprived of their liberty by a judicial or administrative decision, persons under_x000D_        psychiatric care pursuant to articles L. 3212-1 and L. 3213-1._x000D_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</si>
  <si>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hours_x000D__x000D_        Note: The intent of this exclusion criteria is to only include participants with acute_x000D_        COVID-19 infections. This protocol is not intended to include participants with_x000D_        post-infectious complications. In cases where the distinction is not clear, participant_x000D_        eligibility will be discussed with the study steering committee prior to enrollment._x000D_      </t>
  </si>
  <si>
    <t xml:space="preserve">_x000D_        Inclusion Criteria:_x000D__x000D_          -  Hematologic, Oncologic or Stem Cell Transplant Diagnosis_x000D__x000D_          -  Tested for COVID-19_x000D__x000D_          -  Age up to 21 years of age_x000D__x000D_        Exclusion Criteria:_x000D__x000D_          -  Unwillingness to participate_x000D_      </t>
  </si>
  <si>
    <t xml:space="preserve">_x000D_        Inclusion Criteria:_x000D__x000D_          -  Undergoing an inpatient or outpatient procedure under general anesthesia with or_x000D_             without regional analgesia_x000D__x000D_          -  Undergoing a diagnostic procedure under sedation or general anesthesia_x000D__x000D_          -  Undergoing an urgent or emergent procedure performed during and outside of the regular_x000D_             operating room schedule hours._x000D__x000D_        Exclusion Criteria:_x000D__x000D_          -  Age &gt; 18 years._x000D__x000D_          -  Children admitted to the operating room already intubated_x000D__x000D_          -  Children who require tracheal intubation for life-threatening conditions in the_x000D_             emergency department, intensive care, or hospital ward._x000D_      </t>
  </si>
  <si>
    <t>Inclusion criteria: - Female- Older than 18 years of age - Pregnant- Speaking Dutch</t>
  </si>
  <si>
    <t xml:space="preserve">_x000D_        Inclusion Criteria:_x000D__x000D_          -  First consecutive 100 pregnant women presenting with preeclamptic symptoms and signs_x000D_             between March 15, 2020 and June 1, 2020._x000D__x000D_        Exclusion Criteria:_x000D__x000D_          -  The pregnancies with known diagnosis of preeclampsia before Covid-19 pandemic_x000D__x000D_          -  Preeclamptic patient without a Covid-19 PCR test result_x000D__x000D_          -  Pregnant women who does not want to participate in study or does not want their_x000D_             personal informations to be shared_x000D__x000D_          -  Pregnant women less than 18 years old and more than 40 years old are excluded_x000D_      </t>
  </si>
  <si>
    <t>Our primary outcome is the impact of the COVID-19 pandemic on atrial fibrillation (AF) in patients with a permanent pacemaker (PPM) or implantable cardioverter defibrillator (ICD) in situ.Patients who are connected to the the PaceMate remote monitoring service during the COVID pandemic will be included. Data from these patients is automatically collected routinely as part of the PaceMate remote monitoring database. All AF episodes occurring in PPM and ICD patients during the first 100 days of the COVID-19 pandemic in the USA will be included in the analysis (21st January until 29th April 2020).For comparison, a 100-day Control periods will be included.The control period is to account for potential seasonal variations. This will be the identical 100-day period, but one year prior. (21st January to 30th April 2019).To allow direct comparison, only patients who are represented in both the COVID period and the Control period will be included in the comparison analysis.The study will require no participant involvement. Patients will have their AF episodes recorded, as per usual, on the PaceMate database.</t>
  </si>
  <si>
    <t>PREG/NEO - OUTCOMES</t>
  </si>
  <si>
    <t xml:space="preserve">PREG/NEO -  OUTCOMES  </t>
  </si>
  <si>
    <t>• Studies on birth outcomes (e.g., miscarriage, still birth, preterm birth)</t>
  </si>
  <si>
    <r>
      <t>• Studies on maternal outcomes (e.g., preeclampsia)</t>
    </r>
    <r>
      <rPr>
        <b/>
        <sz val="10.5"/>
        <color rgb="FF000000"/>
        <rFont val="Arial"/>
        <family val="2"/>
      </rPr>
      <t xml:space="preserve"> </t>
    </r>
  </si>
  <si>
    <t>Current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</si>
</sst>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5"/>
      <color theme="1"/>
      <name val="Arial"/>
      <family val="2"/>
    </font>
    <font>
      <sz val="10.5"/>
      <color rgb="FFFF0000"/>
      <name val="Arial"/>
      <family val="2"/>
    </font>
    <font>
      <b/>
      <sz val="10.5"/>
      <name val="Arial"/>
      <family val="2"/>
    </font>
    <font>
      <b/>
      <sz val="10.5"/>
      <color theme="1"/>
      <name val="Arial"/>
      <family val="2"/>
    </font>
    <font>
      <b/>
      <sz val="10.5"/>
      <color rgb="FF000000"/>
      <name val="Arial"/>
      <family val="2"/>
    </font>
    <font>
      <sz val="10.5"/>
      <color rgb="FF000000"/>
      <name val="Arial"/>
      <family val="2"/>
    </font>
    <font>
      <i/>
      <sz val="10.5"/>
      <color rgb="FF000000"/>
      <name val="Arial"/>
      <family val="2"/>
    </font>
    <font>
      <sz val="10.5"/>
      <color theme="0"/>
      <name val="Arial"/>
      <family val="2"/>
    </font>
    <font>
      <sz val="10.5"/>
      <name val="Arial"/>
      <family val="2"/>
    </font>
    <font>
      <strike/>
      <sz val="10.5"/>
      <color theme="0"/>
      <name val="Arial"/>
      <family val="2"/>
    </font>
    <font>
      <b/>
      <sz val="10.5"/>
      <color theme="0"/>
      <name val="Arial"/>
      <family val="2"/>
    </font>
    <font>
      <sz val="11"/>
      <color theme="1"/>
      <name val="Arial"/>
      <family val="2"/>
    </font>
    <font>
      <sz val="10"/>
      <color theme="0"/>
      <name val="Arial"/>
      <family val="2"/>
    </font>
    <font>
      <sz val="10"/>
      <color theme="1"/>
      <name val="Arial"/>
      <family val="2"/>
    </font>
    <font>
      <sz val="10.5"/>
      <color rgb="FF298BFF"/>
      <name val="Arial"/>
      <family val="2"/>
    </font>
    <font>
      <sz val="10.5"/>
      <color rgb="FF212121"/>
      <name val="Arial"/>
      <family val="2"/>
    </font>
    <font>
      <b/>
      <sz val="10"/>
      <color theme="0"/>
      <name val="Arial"/>
      <family val="2"/>
    </font>
    <font>
      <b/>
      <i/>
      <sz val="10"/>
      <name val="Arial"/>
      <family val="2"/>
    </font>
    <font>
      <u/>
      <sz val="11"/>
      <color rgb="FF1576BB"/>
      <name val="Arial"/>
      <family val="2"/>
    </font>
    <font>
      <u/>
      <sz val="10.5"/>
      <color theme="10"/>
      <name val="Arial"/>
      <family val="2"/>
    </font>
    <font>
      <b/>
      <sz val="16"/>
      <color theme="0"/>
      <name val="Arial"/>
      <family val="2"/>
    </font>
    <font>
      <b/>
      <sz val="16"/>
      <color theme="1"/>
      <name val="Arial"/>
      <family val="2"/>
    </font>
    <font>
      <sz val="16"/>
      <color theme="1"/>
      <name val="Arial"/>
      <family val="2"/>
    </font>
    <font>
      <b/>
      <sz val="16"/>
      <name val="Arial"/>
      <family val="2"/>
    </font>
    <font>
      <b/>
      <sz val="36"/>
      <color theme="0"/>
      <name val="Arial"/>
      <family val="2"/>
    </font>
    <font>
      <sz val="8"/>
      <name val="Calibri"/>
      <family val="2"/>
      <scheme val="minor"/>
    </font>
    <font>
      <b/>
      <sz val="10"/>
      <color theme="1"/>
      <name val="Arial"/>
      <family val="2"/>
    </font>
    <font>
      <sz val="10.5"/>
      <color theme="1"/>
      <name val="Arial"/>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DEDEDE"/>
        <bgColor indexed="64"/>
      </patternFill>
    </fill>
    <fill>
      <patternFill patternType="solid">
        <fgColor rgb="FF27B67A"/>
        <bgColor indexed="64"/>
      </patternFill>
    </fill>
    <fill>
      <patternFill patternType="solid">
        <fgColor rgb="FF1576BB"/>
        <bgColor indexed="64"/>
      </patternFill>
    </fill>
    <fill>
      <patternFill patternType="solid">
        <fgColor rgb="FF002653"/>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0" tint="-0.14999847407452621"/>
        <bgColor theme="0" tint="-0.14999847407452621"/>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right/>
      <top/>
      <bottom style="thin">
        <color theme="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136">
    <xf numFmtId="0" fontId="0" fillId="0" borderId="0" xfId="0"/>
    <xf numFmtId="0" fontId="19" fillId="0" borderId="0" xfId="0" applyFont="1"/>
    <xf numFmtId="0" fontId="24" fillId="0" borderId="11" xfId="0" applyFont="1" applyBorder="1" applyAlignment="1">
      <alignment vertical="center" wrapText="1"/>
    </xf>
    <xf numFmtId="0" fontId="23" fillId="0" borderId="13" xfId="0" applyFont="1" applyBorder="1" applyAlignment="1">
      <alignment vertical="center" wrapText="1"/>
    </xf>
    <xf numFmtId="0" fontId="23" fillId="0" borderId="12" xfId="0" applyFont="1" applyBorder="1" applyAlignment="1">
      <alignment vertical="center" wrapText="1"/>
    </xf>
    <xf numFmtId="0" fontId="19" fillId="0" borderId="10" xfId="0" applyFont="1" applyBorder="1" applyAlignment="1">
      <alignment vertical="center" wrapText="1"/>
    </xf>
    <xf numFmtId="0" fontId="19" fillId="0" borderId="0" xfId="0" applyFont="1" applyBorder="1" applyAlignment="1">
      <alignment vertical="center" wrapText="1"/>
    </xf>
    <xf numFmtId="0" fontId="19" fillId="0" borderId="0" xfId="0" applyFont="1" applyBorder="1" applyAlignment="1">
      <alignment horizontal="left" vertical="center" wrapText="1"/>
    </xf>
    <xf numFmtId="0" fontId="22" fillId="0" borderId="0" xfId="0" applyFont="1" applyBorder="1" applyAlignment="1">
      <alignment horizontal="center" vertical="center" wrapText="1"/>
    </xf>
    <xf numFmtId="0" fontId="19" fillId="0" borderId="10" xfId="0" applyFont="1" applyBorder="1" applyAlignment="1">
      <alignment horizontal="left" vertical="top" wrapText="1"/>
    </xf>
    <xf numFmtId="0" fontId="19" fillId="0" borderId="10" xfId="0" applyFont="1" applyBorder="1" applyAlignment="1">
      <alignment horizontal="left" vertical="center" wrapText="1"/>
    </xf>
    <xf numFmtId="0" fontId="19" fillId="0" borderId="0" xfId="0" applyFont="1" applyAlignment="1">
      <alignment wrapText="1"/>
    </xf>
    <xf numFmtId="0" fontId="27" fillId="34" borderId="10" xfId="0" applyFont="1" applyFill="1" applyBorder="1" applyAlignment="1">
      <alignment vertical="center" wrapText="1"/>
    </xf>
    <xf numFmtId="0" fontId="20" fillId="0" borderId="0" xfId="0" applyFont="1" applyAlignment="1">
      <alignment vertical="center" wrapText="1"/>
    </xf>
    <xf numFmtId="0" fontId="26" fillId="36" borderId="17" xfId="0" applyFont="1" applyFill="1" applyBorder="1" applyAlignment="1">
      <alignment horizontal="left" vertical="center" wrapText="1"/>
    </xf>
    <xf numFmtId="0" fontId="31" fillId="36" borderId="17" xfId="0" applyFont="1" applyFill="1" applyBorder="1" applyAlignment="1">
      <alignment horizontal="left" vertical="center" wrapText="1"/>
    </xf>
    <xf numFmtId="14" fontId="26" fillId="36" borderId="17" xfId="0" applyNumberFormat="1" applyFont="1" applyFill="1" applyBorder="1" applyAlignment="1">
      <alignment horizontal="left" vertical="center" wrapText="1"/>
    </xf>
    <xf numFmtId="0" fontId="24" fillId="0" borderId="10" xfId="0" applyFont="1" applyBorder="1" applyAlignment="1">
      <alignment vertical="center" wrapText="1"/>
    </xf>
    <xf numFmtId="0" fontId="19"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6" fillId="36" borderId="16" xfId="0" applyFont="1" applyFill="1" applyBorder="1" applyAlignment="1">
      <alignment horizontal="left" vertical="center" wrapText="1"/>
    </xf>
    <xf numFmtId="0" fontId="19" fillId="0" borderId="0" xfId="0" applyFont="1" applyAlignment="1">
      <alignment vertical="center"/>
    </xf>
    <xf numFmtId="0" fontId="22" fillId="0" borderId="10" xfId="0" applyFont="1" applyBorder="1" applyAlignment="1">
      <alignment horizontal="center" vertical="center" wrapText="1"/>
    </xf>
    <xf numFmtId="0" fontId="27" fillId="0" borderId="16" xfId="0" applyFont="1" applyBorder="1" applyAlignment="1">
      <alignment horizontal="left" vertical="center" wrapText="1"/>
    </xf>
    <xf numFmtId="0" fontId="19" fillId="0" borderId="11" xfId="0" applyFont="1" applyBorder="1" applyAlignment="1">
      <alignment horizontal="left" vertical="center" wrapText="1"/>
    </xf>
    <xf numFmtId="0" fontId="19" fillId="33" borderId="0" xfId="0" applyFont="1" applyFill="1" applyAlignment="1">
      <alignment vertical="center"/>
    </xf>
    <xf numFmtId="0" fontId="19" fillId="0" borderId="14" xfId="0" applyFont="1" applyBorder="1" applyAlignment="1">
      <alignment vertical="center" wrapText="1"/>
    </xf>
    <xf numFmtId="0" fontId="19" fillId="0" borderId="11" xfId="0" applyFont="1" applyBorder="1" applyAlignment="1">
      <alignment vertical="center" wrapText="1"/>
    </xf>
    <xf numFmtId="0" fontId="19" fillId="0" borderId="13" xfId="0" applyFont="1" applyBorder="1" applyAlignment="1">
      <alignment vertical="center" wrapText="1"/>
    </xf>
    <xf numFmtId="0" fontId="24" fillId="0" borderId="14" xfId="0" applyFont="1" applyBorder="1" applyAlignment="1">
      <alignment horizontal="left" vertical="center" wrapText="1"/>
    </xf>
    <xf numFmtId="0" fontId="24" fillId="0" borderId="12" xfId="0" applyFont="1" applyBorder="1" applyAlignment="1">
      <alignment horizontal="left" vertical="center" wrapText="1"/>
    </xf>
    <xf numFmtId="0" fontId="26" fillId="35" borderId="10" xfId="0" applyFont="1" applyFill="1" applyBorder="1" applyAlignment="1">
      <alignment vertical="center" wrapText="1"/>
    </xf>
    <xf numFmtId="0" fontId="20" fillId="0" borderId="0" xfId="0" applyFont="1" applyAlignment="1">
      <alignment horizontal="center" vertical="center" wrapText="1"/>
    </xf>
    <xf numFmtId="0" fontId="19" fillId="37" borderId="0" xfId="0" applyFont="1" applyFill="1" applyBorder="1" applyAlignment="1">
      <alignment vertical="center" wrapText="1"/>
    </xf>
    <xf numFmtId="0" fontId="19" fillId="37" borderId="0" xfId="0" applyFont="1" applyFill="1" applyAlignment="1">
      <alignment vertical="center"/>
    </xf>
    <xf numFmtId="0" fontId="34" fillId="0" borderId="0" xfId="0" applyFont="1"/>
    <xf numFmtId="0" fontId="19" fillId="37" borderId="0" xfId="0" applyFont="1" applyFill="1" applyAlignment="1">
      <alignment vertical="center" wrapText="1"/>
    </xf>
    <xf numFmtId="0" fontId="33" fillId="37" borderId="0" xfId="0" applyFont="1" applyFill="1" applyAlignment="1">
      <alignment vertical="center"/>
    </xf>
    <xf numFmtId="14" fontId="29" fillId="36" borderId="17"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top" wrapText="1"/>
    </xf>
    <xf numFmtId="0" fontId="20" fillId="0" borderId="0" xfId="0" applyFont="1" applyAlignment="1">
      <alignment horizontal="center" vertical="top" wrapText="1"/>
    </xf>
    <xf numFmtId="0" fontId="19" fillId="0" borderId="0" xfId="0" applyFont="1" applyAlignment="1">
      <alignment vertical="top"/>
    </xf>
    <xf numFmtId="0" fontId="19" fillId="0" borderId="0" xfId="0" applyFont="1" applyBorder="1"/>
    <xf numFmtId="0" fontId="19" fillId="37" borderId="0" xfId="0" applyFont="1" applyFill="1"/>
    <xf numFmtId="0" fontId="29" fillId="36" borderId="0" xfId="0" applyFont="1" applyFill="1" applyBorder="1" applyAlignment="1">
      <alignment horizontal="center" vertical="center"/>
    </xf>
    <xf numFmtId="0" fontId="29" fillId="36" borderId="0" xfId="0" applyFont="1" applyFill="1" applyBorder="1" applyAlignment="1">
      <alignment horizontal="left" vertical="center"/>
    </xf>
    <xf numFmtId="0" fontId="29" fillId="35" borderId="0" xfId="0" applyFont="1" applyFill="1" applyBorder="1" applyAlignment="1">
      <alignment horizontal="center" vertical="center" wrapText="1"/>
    </xf>
    <xf numFmtId="0" fontId="30" fillId="0" borderId="0" xfId="0" applyFont="1" applyFill="1"/>
    <xf numFmtId="0" fontId="19" fillId="0" borderId="0" xfId="0" applyFont="1" applyFill="1"/>
    <xf numFmtId="0" fontId="29" fillId="36"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1" fillId="34" borderId="0" xfId="0" applyFont="1" applyFill="1" applyBorder="1" applyAlignment="1">
      <alignment horizontal="left" vertical="center" wrapText="1"/>
    </xf>
    <xf numFmtId="0" fontId="19" fillId="0" borderId="0" xfId="0" applyFont="1" applyFill="1" applyAlignment="1">
      <alignment horizontal="center" vertical="center"/>
    </xf>
    <xf numFmtId="0" fontId="19" fillId="0" borderId="0" xfId="0" applyFont="1" applyAlignment="1">
      <alignment horizontal="center" vertical="center"/>
    </xf>
    <xf numFmtId="0" fontId="39" fillId="36" borderId="0" xfId="0" applyFont="1" applyFill="1" applyBorder="1" applyAlignment="1">
      <alignment horizontal="left" vertical="center" wrapText="1"/>
    </xf>
    <xf numFmtId="0" fontId="39" fillId="36" borderId="0" xfId="0" applyFont="1" applyFill="1" applyBorder="1" applyAlignment="1">
      <alignment horizontal="center" vertical="center" wrapText="1"/>
    </xf>
    <xf numFmtId="0" fontId="40" fillId="0" borderId="0" xfId="0" applyFont="1" applyFill="1" applyAlignment="1">
      <alignment horizontal="left" vertical="center"/>
    </xf>
    <xf numFmtId="0" fontId="41" fillId="0" borderId="0" xfId="0" applyFont="1" applyFill="1" applyAlignment="1">
      <alignment horizontal="center" vertical="center"/>
    </xf>
    <xf numFmtId="0" fontId="42" fillId="34" borderId="0" xfId="0" applyFont="1" applyFill="1" applyBorder="1" applyAlignment="1">
      <alignment horizontal="left" vertical="center" wrapText="1"/>
    </xf>
    <xf numFmtId="0" fontId="42" fillId="34" borderId="0" xfId="0" applyFont="1" applyFill="1" applyBorder="1" applyAlignment="1">
      <alignment horizontal="center" vertical="center" wrapText="1"/>
    </xf>
    <xf numFmtId="0" fontId="41" fillId="0" borderId="0" xfId="0" applyFont="1" applyFill="1" applyAlignment="1">
      <alignment horizontal="left" vertical="center"/>
    </xf>
    <xf numFmtId="0" fontId="41" fillId="0" borderId="0" xfId="0" applyFont="1" applyFill="1" applyAlignment="1">
      <alignment vertical="center"/>
    </xf>
    <xf numFmtId="0" fontId="43" fillId="37" borderId="0" xfId="0" applyFont="1" applyFill="1"/>
    <xf numFmtId="0" fontId="30" fillId="36" borderId="0" xfId="0" applyFont="1" applyFill="1" applyAlignment="1">
      <alignment horizontal="center" vertical="center"/>
    </xf>
    <xf numFmtId="0" fontId="19" fillId="36" borderId="0" xfId="0" applyFont="1" applyFill="1" applyAlignment="1">
      <alignment horizontal="center" vertical="center"/>
    </xf>
    <xf numFmtId="0" fontId="39" fillId="36" borderId="0" xfId="0" applyFont="1" applyFill="1" applyAlignment="1">
      <alignment horizontal="left" vertical="center"/>
    </xf>
    <xf numFmtId="0" fontId="19" fillId="36" borderId="0" xfId="0" applyFont="1" applyFill="1"/>
    <xf numFmtId="0" fontId="19" fillId="34" borderId="0" xfId="0" applyFont="1" applyFill="1"/>
    <xf numFmtId="0" fontId="41" fillId="34" borderId="0" xfId="0" applyFont="1" applyFill="1" applyAlignment="1">
      <alignment horizontal="center" vertical="center"/>
    </xf>
    <xf numFmtId="0" fontId="40" fillId="34" borderId="0" xfId="0" applyFont="1" applyFill="1" applyAlignment="1">
      <alignment vertical="center"/>
    </xf>
    <xf numFmtId="1" fontId="19" fillId="37" borderId="0" xfId="0" applyNumberFormat="1" applyFont="1" applyFill="1"/>
    <xf numFmtId="1" fontId="19" fillId="0" borderId="0" xfId="0" applyNumberFormat="1" applyFont="1" applyFill="1"/>
    <xf numFmtId="1" fontId="39" fillId="36" borderId="0" xfId="0" applyNumberFormat="1" applyFont="1" applyFill="1" applyBorder="1" applyAlignment="1">
      <alignment horizontal="center" vertical="center" wrapText="1"/>
    </xf>
    <xf numFmtId="1" fontId="41" fillId="0" borderId="0" xfId="0" applyNumberFormat="1" applyFont="1" applyFill="1" applyAlignment="1">
      <alignment horizontal="center" vertical="center"/>
    </xf>
    <xf numFmtId="1" fontId="42" fillId="34" borderId="0" xfId="0" applyNumberFormat="1" applyFont="1" applyFill="1" applyBorder="1" applyAlignment="1">
      <alignment horizontal="center" vertical="center" wrapText="1"/>
    </xf>
    <xf numFmtId="1" fontId="42" fillId="34" borderId="0" xfId="0" applyNumberFormat="1" applyFont="1" applyFill="1" applyBorder="1" applyAlignment="1">
      <alignment horizontal="left" vertical="center" wrapText="1"/>
    </xf>
    <xf numFmtId="1" fontId="41" fillId="34" borderId="0" xfId="0" applyNumberFormat="1" applyFont="1" applyFill="1" applyAlignment="1">
      <alignment horizontal="center" vertical="center"/>
    </xf>
    <xf numFmtId="1" fontId="19" fillId="0" borderId="0" xfId="0" applyNumberFormat="1" applyFont="1" applyFill="1" applyAlignment="1">
      <alignment horizontal="center" vertical="center"/>
    </xf>
    <xf numFmtId="1" fontId="39" fillId="36" borderId="0" xfId="0" applyNumberFormat="1" applyFont="1" applyFill="1" applyAlignment="1">
      <alignment horizontal="left" vertical="center"/>
    </xf>
    <xf numFmtId="1" fontId="30" fillId="0" borderId="0" xfId="0" applyNumberFormat="1" applyFont="1" applyFill="1"/>
    <xf numFmtId="0" fontId="16" fillId="0" borderId="0" xfId="0" applyFont="1"/>
    <xf numFmtId="0" fontId="22" fillId="39" borderId="18" xfId="0" applyFont="1" applyFill="1" applyBorder="1"/>
    <xf numFmtId="9" fontId="22" fillId="39" borderId="19" xfId="43" applyFont="1" applyFill="1" applyBorder="1"/>
    <xf numFmtId="0" fontId="35" fillId="0" borderId="0" xfId="0" applyFont="1" applyFill="1" applyAlignment="1">
      <alignment horizontal="left" vertical="center" wrapText="1"/>
    </xf>
    <xf numFmtId="0" fontId="19" fillId="0" borderId="0" xfId="0" applyFont="1" applyFill="1" applyAlignment="1">
      <alignment vertical="center"/>
    </xf>
    <xf numFmtId="0" fontId="20" fillId="0" borderId="0" xfId="0" applyFont="1" applyFill="1" applyAlignment="1">
      <alignment vertical="center" wrapText="1"/>
    </xf>
    <xf numFmtId="0" fontId="45" fillId="0" borderId="0" xfId="0" applyFont="1" applyFill="1" applyAlignment="1">
      <alignment horizontal="left" vertical="center" wrapText="1"/>
    </xf>
    <xf numFmtId="0" fontId="22" fillId="34" borderId="10" xfId="0" applyFont="1" applyFill="1" applyBorder="1" applyAlignment="1">
      <alignment horizontal="left" vertical="center" wrapText="1"/>
    </xf>
    <xf numFmtId="0" fontId="26" fillId="35" borderId="10" xfId="0" applyFont="1" applyFill="1" applyBorder="1" applyAlignment="1">
      <alignment vertical="center" wrapText="1"/>
    </xf>
    <xf numFmtId="0" fontId="26" fillId="35" borderId="15" xfId="0" applyFont="1" applyFill="1" applyBorder="1" applyAlignment="1">
      <alignment vertical="center" wrapText="1"/>
    </xf>
    <xf numFmtId="0" fontId="33" fillId="37" borderId="0" xfId="0" applyFont="1" applyFill="1" applyAlignment="1">
      <alignment vertical="center"/>
    </xf>
    <xf numFmtId="0" fontId="35" fillId="37" borderId="0" xfId="0" applyFont="1" applyFill="1" applyAlignment="1">
      <alignment horizontal="left" vertical="center" wrapText="1"/>
    </xf>
    <xf numFmtId="0" fontId="37" fillId="38" borderId="0" xfId="42" applyFont="1" applyFill="1" applyAlignment="1">
      <alignment horizontal="center" vertical="top" wrapText="1"/>
    </xf>
    <xf numFmtId="0" fontId="36" fillId="38" borderId="0" xfId="0" applyFont="1" applyFill="1" applyAlignment="1">
      <alignment horizontal="center" vertical="center" wrapText="1"/>
    </xf>
    <xf numFmtId="0" fontId="32" fillId="37" borderId="0" xfId="0" applyFont="1" applyFill="1" applyAlignment="1">
      <alignment horizontal="left" vertical="center" wrapText="1"/>
    </xf>
    <xf numFmtId="0" fontId="19" fillId="37" borderId="0" xfId="0" applyFont="1" applyFill="1" applyAlignment="1">
      <alignment vertical="center" wrapText="1"/>
    </xf>
    <xf numFmtId="0" fontId="29" fillId="37" borderId="0" xfId="0" applyFont="1" applyFill="1" applyAlignment="1">
      <alignment horizontal="left" vertical="center" wrapText="1"/>
    </xf>
    <xf numFmtId="0" fontId="46" fillId="0" borderId="0" xfId="0" applyFont="1" applyFill="1"/>
    <xf numFmtId="0" fontId="46" fillId="0" borderId="0" xfId="0" applyFont="1" applyAlignment="1">
      <alignment horizontal="left"/>
    </xf>
    <xf numFmtId="0" fontId="46" fillId="0" borderId="0" xfId="0" applyNumberFormat="1" applyFont="1"/>
    <xf numFmtId="0" fontId="46" fillId="0" borderId="0" xfId="0" applyFont="1" applyAlignment="1">
      <alignment horizontal="left" indent="1"/>
    </xf>
    <xf numFmtId="0" fontId="46" fillId="0" borderId="0" xfId="0" applyFont="1"/>
    <xf numFmtId="0" fontId="46" fillId="0" borderId="0" xfId="0" pivotButton="1" applyFont="1"/>
    <xf numFmtId="10" fontId="46" fillId="0" borderId="0" xfId="0" applyNumberFormat="1" applyFont="1"/>
    <xf numFmtId="0" fontId="29" fillId="36" borderId="17" xfId="0" applyFont="1" applyFill="1" applyBorder="1" applyAlignment="1">
      <alignment horizontal="center" vertical="top" wrapText="1"/>
    </xf>
    <xf numFmtId="14" fontId="29" fillId="36" borderId="17" xfId="0" applyNumberFormat="1" applyFont="1" applyFill="1" applyBorder="1" applyAlignment="1">
      <alignment horizontal="center" vertical="top" wrapText="1"/>
    </xf>
    <xf numFmtId="0" fontId="29" fillId="35" borderId="17" xfId="0" applyFont="1" applyFill="1" applyBorder="1" applyAlignment="1">
      <alignment horizontal="center" vertical="top" wrapText="1"/>
    </xf>
    <xf numFmtId="0" fontId="21" fillId="34" borderId="17" xfId="0" applyFont="1" applyFill="1" applyBorder="1" applyAlignment="1">
      <alignment horizontal="center" vertical="top" wrapText="1"/>
    </xf>
    <xf numFmtId="0" fontId="26" fillId="0" borderId="0" xfId="0" applyFont="1" applyBorder="1" applyAlignment="1">
      <alignment horizontal="center" vertical="top" wrapText="1"/>
    </xf>
    <xf numFmtId="0" fontId="18" fillId="0" borderId="0" xfId="42" applyAlignment="1">
      <alignment horizontal="center" vertical="top" wrapText="1"/>
    </xf>
    <xf numFmtId="0" fontId="19" fillId="0" borderId="0" xfId="0" applyNumberFormat="1" applyFont="1" applyAlignment="1">
      <alignment horizontal="center" vertical="top" wrapText="1"/>
    </xf>
    <xf numFmtId="0" fontId="19" fillId="0" borderId="0" xfId="0" applyFont="1" applyBorder="1" applyAlignment="1">
      <alignment horizontal="center" vertical="top" wrapText="1"/>
    </xf>
    <xf numFmtId="0" fontId="22" fillId="0" borderId="0" xfId="0" applyNumberFormat="1" applyFont="1" applyAlignment="1">
      <alignment horizontal="center" vertical="top" wrapText="1"/>
    </xf>
    <xf numFmtId="14" fontId="19" fillId="0" borderId="0" xfId="0" applyNumberFormat="1" applyFont="1" applyFill="1" applyAlignment="1">
      <alignment horizontal="center" vertical="top" wrapText="1"/>
    </xf>
    <xf numFmtId="14" fontId="19" fillId="0" borderId="0" xfId="0" applyNumberFormat="1" applyFont="1" applyAlignment="1">
      <alignment horizontal="center" vertical="top" wrapText="1"/>
    </xf>
    <xf numFmtId="0" fontId="19" fillId="0" borderId="0" xfId="42" applyNumberFormat="1" applyFont="1" applyAlignment="1">
      <alignment horizontal="center" vertical="top" wrapText="1"/>
    </xf>
    <xf numFmtId="0" fontId="19" fillId="0" borderId="0" xfId="0" applyNumberFormat="1" applyFont="1" applyBorder="1" applyAlignment="1">
      <alignment horizontal="center" vertical="top" wrapText="1"/>
    </xf>
    <xf numFmtId="0" fontId="19" fillId="0" borderId="0" xfId="0" applyFont="1" applyAlignment="1">
      <alignment horizontal="center" vertical="top" wrapText="1"/>
    </xf>
    <xf numFmtId="14" fontId="19" fillId="0" borderId="0" xfId="0" applyNumberFormat="1" applyFont="1" applyBorder="1" applyAlignment="1">
      <alignment horizontal="center" vertical="top" wrapText="1"/>
    </xf>
    <xf numFmtId="0" fontId="22" fillId="0" borderId="0" xfId="0" applyFont="1" applyAlignment="1">
      <alignment horizontal="center" vertical="top" wrapText="1"/>
    </xf>
    <xf numFmtId="14" fontId="19" fillId="40" borderId="0" xfId="0" applyNumberFormat="1" applyFont="1" applyFill="1" applyAlignment="1">
      <alignment horizontal="center" vertical="top" wrapText="1"/>
    </xf>
    <xf numFmtId="0" fontId="19" fillId="40" borderId="0" xfId="0" applyFont="1" applyFill="1" applyAlignment="1">
      <alignment horizontal="center" vertical="top" wrapText="1"/>
    </xf>
    <xf numFmtId="14" fontId="19" fillId="0" borderId="20" xfId="0" applyNumberFormat="1" applyFont="1" applyBorder="1" applyAlignment="1">
      <alignment horizontal="center" vertical="top" wrapText="1"/>
    </xf>
    <xf numFmtId="0" fontId="19" fillId="0" borderId="20" xfId="0" applyFont="1" applyBorder="1" applyAlignment="1">
      <alignment horizontal="center" vertical="top" wrapText="1"/>
    </xf>
    <xf numFmtId="0" fontId="38" fillId="0" borderId="0" xfId="42" applyFont="1" applyAlignment="1">
      <alignment horizontal="center" vertical="top" wrapText="1"/>
    </xf>
    <xf numFmtId="0" fontId="35" fillId="36" borderId="17" xfId="0" applyFont="1" applyFill="1" applyBorder="1" applyAlignment="1">
      <alignment horizontal="center" vertical="top" wrapText="1"/>
    </xf>
    <xf numFmtId="0" fontId="45" fillId="0" borderId="0" xfId="0" applyFont="1" applyAlignment="1">
      <alignment horizontal="center" vertical="top" wrapText="1"/>
    </xf>
    <xf numFmtId="0" fontId="19" fillId="0" borderId="0" xfId="0" applyFont="1" applyFill="1" applyAlignment="1">
      <alignment horizontal="center" vertical="top" wrapText="1"/>
    </xf>
    <xf numFmtId="0" fontId="38" fillId="40" borderId="0" xfId="42" applyFont="1" applyFill="1" applyAlignment="1">
      <alignment horizontal="center" vertical="top" wrapText="1"/>
    </xf>
    <xf numFmtId="0" fontId="45" fillId="0" borderId="0" xfId="0" applyNumberFormat="1" applyFont="1" applyAlignment="1">
      <alignment horizontal="center" vertical="top" wrapText="1"/>
    </xf>
    <xf numFmtId="0" fontId="45" fillId="0" borderId="0" xfId="0" applyFont="1" applyBorder="1" applyAlignment="1">
      <alignment horizontal="center" vertical="top" wrapText="1"/>
    </xf>
    <xf numFmtId="0" fontId="38" fillId="0" borderId="0" xfId="42" applyNumberFormat="1" applyFont="1" applyAlignment="1">
      <alignment horizontal="center" vertical="top" wrapText="1"/>
    </xf>
    <xf numFmtId="0" fontId="38" fillId="0" borderId="0" xfId="42" applyNumberFormat="1" applyFont="1" applyBorder="1" applyAlignment="1">
      <alignment horizontal="center" vertical="top" wrapText="1"/>
    </xf>
    <xf numFmtId="0" fontId="27" fillId="0" borderId="0" xfId="0" applyFont="1" applyAlignment="1">
      <alignment horizontal="center" vertical="top" wrapText="1"/>
    </xf>
    <xf numFmtId="0" fontId="45" fillId="40" borderId="0" xfId="0" applyFont="1" applyFill="1" applyAlignment="1">
      <alignment horizontal="center"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123">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font>
        <b/>
        <i val="0"/>
        <strike val="0"/>
        <condense val="0"/>
        <extend val="0"/>
        <outline val="0"/>
        <shadow val="0"/>
        <u val="none"/>
        <vertAlign val="baseline"/>
        <sz val="10.5"/>
        <color theme="0"/>
        <name val="Arial"/>
        <family val="2"/>
        <scheme val="none"/>
      </font>
      <fill>
        <patternFill patternType="solid">
          <fgColor indexed="64"/>
          <bgColor theme="4" tint="0.59999389629810485"/>
        </patternFill>
      </fill>
      <alignment horizontal="center" vertical="top" textRotation="0" wrapText="1" indent="0" justifyLastLine="0" shrinkToFit="0" readingOrder="0"/>
    </dxf>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19" formatCode="m/d/yyyy"/>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b val="0"/>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ertAlign val="baseline"/>
        <sz val="10.5"/>
        <color theme="10"/>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b/>
        <i val="0"/>
        <strike val="0"/>
        <condense val="0"/>
        <extend val="0"/>
        <outline val="0"/>
        <shadow val="0"/>
        <u val="none"/>
        <vertAlign val="baseline"/>
        <sz val="10"/>
        <color theme="1"/>
        <name val="Arial"/>
        <family val="2"/>
        <scheme val="none"/>
      </font>
      <numFmt numFmtId="0" formatCode="General"/>
      <alignment horizontal="center" vertical="top" textRotation="0" wrapText="1" indent="0" justifyLastLine="0" shrinkToFit="0" readingOrder="0"/>
    </dxf>
    <dxf>
      <font>
        <b/>
        <i val="0"/>
        <strike val="0"/>
        <condense val="0"/>
        <extend val="0"/>
        <outline val="0"/>
        <shadow val="0"/>
        <u val="none"/>
        <vertAlign val="baseline"/>
        <sz val="10"/>
        <color theme="1"/>
        <name val="Arial"/>
        <family val="2"/>
        <scheme val="none"/>
      </font>
      <numFmt numFmtId="0" formatCode="General"/>
      <alignment horizontal="center" vertical="top" textRotation="0" wrapText="1" indent="0" justifyLastLine="0" shrinkToFit="0" readingOrder="0"/>
    </dxf>
    <dxf>
      <font>
        <color rgb="FF006100"/>
      </font>
      <fill>
        <patternFill>
          <bgColor rgb="FFC6EFCE"/>
        </patternFill>
      </fill>
    </dxf>
    <dxf>
      <font>
        <color rgb="FF9C0006"/>
      </font>
      <fill>
        <patternFill>
          <bgColor rgb="FFFFC7CE"/>
        </patternFill>
      </fill>
    </dxf>
    <dxf>
      <fill>
        <patternFill>
          <bgColor rgb="FFFFCCCC"/>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bottom style="thin">
          <color indexed="64"/>
        </bottom>
      </border>
    </dxf>
    <dxf>
      <font>
        <sz val="10.5"/>
      </font>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
      <numFmt numFmtId="14" formatCode="0.00%"/>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298BFF"/>
      <color rgb="FF1576BB"/>
      <color rgb="FF33006F"/>
      <color rgb="FF002653"/>
      <color rgb="FFBDBDBD"/>
      <color rgb="FF27B67A"/>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[START_COVID-19 MNCH Digest July 7, 2020.xlsx]Calculations (Hide)!PivotTable3</c:name>
    <c:fmtId val="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298BFF"/>
          </a:solidFill>
          <a:ln>
            <a:solidFill>
              <a:srgbClr val="298BF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933164206926779E-2"/>
          <c:y val="6.7218188944499907E-2"/>
          <c:w val="0.89044572969540103"/>
          <c:h val="0.59815990776778283"/>
        </c:manualLayout>
      </c:layout>
      <c:barChart>
        <c:barDir val="col"/>
        <c:grouping val="clustered"/>
        <c:varyColors val="0"/>
        <c:ser>
          <c:idx val="0"/>
          <c:order val="0"/>
          <c:tx>
            <c:strRef>
              <c:f>'Calculations (Hide)'!$B$4</c:f>
              <c:strCache>
                <c:ptCount val="1"/>
                <c:pt idx="0">
                  <c:v>Total</c:v>
                </c:pt>
              </c:strCache>
            </c:strRef>
          </c:tx>
          <c:spPr>
            <a:solidFill>
              <a:srgbClr val="298BFF"/>
            </a:solidFill>
            <a:ln>
              <a:solidFill>
                <a:srgbClr val="298BFF"/>
              </a:solidFill>
            </a:ln>
            <a:effectLst/>
          </c:spPr>
          <c:invertIfNegative val="0"/>
          <c:cat>
            <c:multiLvlStrRef>
              <c:f>'Calculations (Hide)'!$A$5:$A$38</c:f>
              <c:multiLvlStrCache>
                <c:ptCount val="30"/>
                <c:lvl>
                  <c:pt idx="0">
                    <c:v>China</c:v>
                  </c:pt>
                  <c:pt idx="1">
                    <c:v>France</c:v>
                  </c:pt>
                  <c:pt idx="2">
                    <c:v>Italy</c:v>
                  </c:pt>
                  <c:pt idx="3">
                    <c:v>UK</c:v>
                  </c:pt>
                  <c:pt idx="4">
                    <c:v>USA</c:v>
                  </c:pt>
                  <c:pt idx="5">
                    <c:v>Spain</c:v>
                  </c:pt>
                  <c:pt idx="6">
                    <c:v>Multicountry</c:v>
                  </c:pt>
                  <c:pt idx="7">
                    <c:v>Australia</c:v>
                  </c:pt>
                  <c:pt idx="8">
                    <c:v>Sweden</c:v>
                  </c:pt>
                  <c:pt idx="9">
                    <c:v>Singapore</c:v>
                  </c:pt>
                  <c:pt idx="10">
                    <c:v>Netherlands</c:v>
                  </c:pt>
                  <c:pt idx="11">
                    <c:v>Switzerland</c:v>
                  </c:pt>
                  <c:pt idx="12">
                    <c:v>Russia</c:v>
                  </c:pt>
                  <c:pt idx="13">
                    <c:v>Belgium</c:v>
                  </c:pt>
                  <c:pt idx="14">
                    <c:v>Saudi Arabia</c:v>
                  </c:pt>
                  <c:pt idx="15">
                    <c:v>China</c:v>
                  </c:pt>
                  <c:pt idx="16">
                    <c:v>Iran</c:v>
                  </c:pt>
                  <c:pt idx="17">
                    <c:v>Brazil</c:v>
                  </c:pt>
                  <c:pt idx="18">
                    <c:v>Not applicable</c:v>
                  </c:pt>
                  <c:pt idx="19">
                    <c:v>Nigeria</c:v>
                  </c:pt>
                  <c:pt idx="20">
                    <c:v>India</c:v>
                  </c:pt>
                  <c:pt idx="21">
                    <c:v>Thailand</c:v>
                  </c:pt>
                  <c:pt idx="22">
                    <c:v>Turkey</c:v>
                  </c:pt>
                  <c:pt idx="23">
                    <c:v>Venezuela</c:v>
                  </c:pt>
                  <c:pt idx="24">
                    <c:v>Multi-country</c:v>
                  </c:pt>
                  <c:pt idx="25">
                    <c:v>Egypt</c:v>
                  </c:pt>
                  <c:pt idx="26">
                    <c:v>Iraq</c:v>
                  </c:pt>
                  <c:pt idx="27">
                    <c:v>Multicountry</c:v>
                  </c:pt>
                  <c:pt idx="28">
                    <c:v>Not applicable</c:v>
                  </c:pt>
                  <c:pt idx="29">
                    <c:v>Multi-country</c:v>
                  </c:pt>
                </c:lvl>
                <c:lvl>
                  <c:pt idx="0">
                    <c:v>HIC</c:v>
                  </c:pt>
                  <c:pt idx="15">
                    <c:v>LMIC</c:v>
                  </c:pt>
                  <c:pt idx="27">
                    <c:v>LMIC/HIC</c:v>
                  </c:pt>
                </c:lvl>
              </c:multiLvlStrCache>
            </c:multiLvlStrRef>
          </c:cat>
          <c:val>
            <c:numRef>
              <c:f>'Calculations (Hide)'!$B$5:$B$38</c:f>
              <c:numCache>
                <c:formatCode>General</c:formatCode>
                <c:ptCount val="30"/>
                <c:pt idx="0">
                  <c:v>3</c:v>
                </c:pt>
                <c:pt idx="1">
                  <c:v>2</c:v>
                </c:pt>
                <c:pt idx="2">
                  <c:v>9</c:v>
                </c:pt>
                <c:pt idx="3">
                  <c:v>7</c:v>
                </c:pt>
                <c:pt idx="4">
                  <c:v>12</c:v>
                </c:pt>
                <c:pt idx="5">
                  <c:v>3</c:v>
                </c:pt>
                <c:pt idx="6">
                  <c:v>1</c:v>
                </c:pt>
                <c:pt idx="7">
                  <c:v>1</c:v>
                </c:pt>
                <c:pt idx="8">
                  <c:v>1</c:v>
                </c:pt>
                <c:pt idx="9">
                  <c:v>2</c:v>
                </c:pt>
                <c:pt idx="10">
                  <c:v>1</c:v>
                </c:pt>
                <c:pt idx="11">
                  <c:v>1</c:v>
                </c:pt>
                <c:pt idx="12">
                  <c:v>1</c:v>
                </c:pt>
                <c:pt idx="13">
                  <c:v>1</c:v>
                </c:pt>
                <c:pt idx="14">
                  <c:v>1</c:v>
                </c:pt>
                <c:pt idx="15">
                  <c:v>7</c:v>
                </c:pt>
                <c:pt idx="16">
                  <c:v>1</c:v>
                </c:pt>
                <c:pt idx="17">
                  <c:v>2</c:v>
                </c:pt>
                <c:pt idx="18">
                  <c:v>1</c:v>
                </c:pt>
                <c:pt idx="19">
                  <c:v>1</c:v>
                </c:pt>
                <c:pt idx="20">
                  <c:v>2</c:v>
                </c:pt>
                <c:pt idx="21">
                  <c:v>1</c:v>
                </c:pt>
                <c:pt idx="22">
                  <c:v>3</c:v>
                </c:pt>
                <c:pt idx="23">
                  <c:v>1</c:v>
                </c:pt>
                <c:pt idx="24">
                  <c:v>1</c:v>
                </c:pt>
                <c:pt idx="25">
                  <c:v>1</c:v>
                </c:pt>
                <c:pt idx="26">
                  <c:v>1</c:v>
                </c:pt>
                <c:pt idx="27">
                  <c:v>7</c:v>
                </c:pt>
                <c:pt idx="28">
                  <c:v>33</c:v>
                </c:pt>
                <c:pt idx="29">
                  <c:v>8</c:v>
                </c:pt>
              </c:numCache>
            </c:numRef>
          </c:val>
          <c:extLst>
            <c:ext xmlns:c16="http://schemas.microsoft.com/office/drawing/2014/chart" uri="{C3380CC4-5D6E-409C-BE32-E72D297353CC}">
              <c16:uniqueId val="{00000000-4C5E-B949-9440-EA663D761F3D}"/>
            </c:ext>
          </c:extLst>
        </c:ser>
        <c:dLbls>
          <c:showLegendKey val="0"/>
          <c:showVal val="0"/>
          <c:showCatName val="0"/>
          <c:showSerName val="0"/>
          <c:showPercent val="0"/>
          <c:showBubbleSize val="0"/>
        </c:dLbls>
        <c:gapWidth val="219"/>
        <c:overlap val="-27"/>
        <c:axId val="89521407"/>
        <c:axId val="89448671"/>
      </c:barChart>
      <c:catAx>
        <c:axId val="8952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448671"/>
        <c:crosses val="autoZero"/>
        <c:auto val="1"/>
        <c:lblAlgn val="ctr"/>
        <c:lblOffset val="100"/>
        <c:noMultiLvlLbl val="0"/>
      </c:catAx>
      <c:valAx>
        <c:axId val="89448671"/>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Articles</a:t>
                </a:r>
              </a:p>
            </c:rich>
          </c:tx>
          <c:layout>
            <c:manualLayout>
              <c:xMode val="edge"/>
              <c:yMode val="edge"/>
              <c:x val="1.0347504699670319E-2"/>
              <c:y val="0.191495046064203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5214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size">
        <cx:f dir="row">_xlchart.v1.3</cx:f>
      </cx:numDim>
    </cx:data>
  </cx:chartData>
  <cx:chart>
    <cx:plotArea>
      <cx:plotAreaRegion>
        <cx:series layoutId="treemap" uniqueId="{07380A8F-32C7-4FF3-8614-AD0AE37C20B3}">
          <cx:dataId val="0"/>
          <cx:layoutPr/>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_xlchart.v1.1</cx:f>
      </cx:strDim>
      <cx:numDim type="size">
        <cx:f dir="row">_xlchart.v1.2</cx:f>
      </cx:numDim>
    </cx:data>
  </cx:chartData>
  <cx:chart>
    <cx:plotArea>
      <cx:plotAreaRegion>
        <cx:series layoutId="treemap" uniqueId="{59FF3EF7-D989-4A09-8CD2-7BC18EBA65C9}">
          <cx:tx>
            <cx:txData>
              <cx:f>_xlchart.v1.0</cx:f>
              <cx:v>Count of Article Type</cx:v>
            </cx:txData>
          </cx:tx>
          <cx:spPr>
            <a:solidFill>
              <a:srgbClr val="002653"/>
            </a:solidFill>
          </cx:spPr>
          <cx:dataPt idx="0">
            <cx:spPr>
              <a:solidFill>
                <a:srgbClr val="33006F"/>
              </a:solidFill>
            </cx:spPr>
          </cx:dataPt>
          <cx:dataPt idx="1">
            <cx:spPr>
              <a:solidFill>
                <a:srgbClr val="BDBDBD"/>
              </a:solidFill>
            </cx:spPr>
          </cx:dataPt>
          <cx:dataPt idx="2">
            <cx:spPr>
              <a:solidFill>
                <a:srgbClr val="298BFF"/>
              </a:solidFill>
            </cx:spPr>
          </cx:dataPt>
          <cx:dataPt idx="3">
            <cx:spPr>
              <a:solidFill>
                <a:srgbClr val="FFC000">
                  <a:lumMod val="75000"/>
                </a:srgbClr>
              </a:solidFill>
            </cx:spPr>
          </cx:dataPt>
          <cx:dataPt idx="4">
            <cx:spPr>
              <a:solidFill>
                <a:srgbClr val="27B67A"/>
              </a:solidFill>
            </cx:spPr>
          </cx:dataPt>
          <cx:dataPt idx="6">
            <cx:spPr>
              <a:solidFill>
                <a:srgbClr val="ED7D31"/>
              </a:solidFill>
            </cx:spPr>
          </cx:dataPt>
          <cx:dataPt idx="7">
            <cx:spPr>
              <a:solidFill>
                <a:srgbClr val="44546A">
                  <a:lumMod val="50000"/>
                </a:srgbClr>
              </a:solidFill>
            </cx:spPr>
          </cx:dataPt>
          <cx:dataPt idx="8">
            <cx:spPr>
              <a:solidFill>
                <a:srgbClr val="70AD47">
                  <a:lumMod val="50000"/>
                </a:srgbClr>
              </a:solidFill>
            </cx:spPr>
          </cx:dataPt>
          <cx:dataPt idx="9">
            <cx:spPr>
              <a:solidFill>
                <a:srgbClr val="4472C4">
                  <a:lumMod val="40000"/>
                  <a:lumOff val="60000"/>
                </a:srgbClr>
              </a:solidFill>
            </cx:spPr>
          </cx:dataPt>
          <cx:dataLabels pos="inEnd">
            <cx:txPr>
              <a:bodyPr spcFirstLastPara="1" vertOverflow="ellipsis" horzOverflow="overflow" wrap="square" lIns="0" tIns="0" rIns="0" bIns="0" anchor="ctr" anchorCtr="1"/>
              <a:lstStyle/>
              <a:p>
                <a:pPr algn="ctr" rtl="0">
                  <a:defRPr sz="1600" b="0">
                    <a:latin typeface="Arial" panose="020B0604020202020204" pitchFamily="34" charset="0"/>
                    <a:ea typeface="Arial" panose="020B0604020202020204" pitchFamily="34" charset="0"/>
                    <a:cs typeface="Arial" panose="020B0604020202020204" pitchFamily="34" charset="0"/>
                  </a:defRPr>
                </a:pPr>
                <a:endParaRPr lang="en-US" sz="1600" b="0" i="0" u="none" strike="noStrike" baseline="0">
                  <a:solidFill>
                    <a:sysClr val="window" lastClr="FFFFFF"/>
                  </a:solidFill>
                  <a:latin typeface="Arial" panose="020B0604020202020204" pitchFamily="34" charset="0"/>
                  <a:cs typeface="Arial" panose="020B0604020202020204" pitchFamily="34" charset="0"/>
                </a:endParaRPr>
              </a:p>
            </cx:txPr>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image" Target="../media/image2.png"/><Relationship Id="rId1" Type="http://schemas.openxmlformats.org/officeDocument/2006/relationships/chart" Target="../charts/chart1.xml"/><Relationship Id="rId4" Type="http://schemas.microsoft.com/office/2014/relationships/chartEx" Target="../charts/chartEx2.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161925</xdr:rowOff>
    </xdr:from>
    <xdr:to>
      <xdr:col>1</xdr:col>
      <xdr:colOff>3713017</xdr:colOff>
      <xdr:row>5</xdr:row>
      <xdr:rowOff>134619</xdr:rowOff>
    </xdr:to>
    <xdr:pic>
      <xdr:nvPicPr>
        <xdr:cNvPr id="2" name="Picture 1" descr="A close up of a logo&#10;&#10;Description automatically generated">
          <a:extLst>
            <a:ext uri="{FF2B5EF4-FFF2-40B4-BE49-F238E27FC236}">
              <a16:creationId xmlns:a16="http://schemas.microsoft.com/office/drawing/2014/main" id="{1686605E-DF03-46E4-A82A-416E02D033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1925" y="161925"/>
          <a:ext cx="5434012" cy="856932"/>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28574</xdr:colOff>
      <xdr:row>6</xdr:row>
      <xdr:rowOff>30162</xdr:rowOff>
    </xdr:from>
    <xdr:to>
      <xdr:col>1</xdr:col>
      <xdr:colOff>7404100</xdr:colOff>
      <xdr:row>8</xdr:row>
      <xdr:rowOff>76200</xdr:rowOff>
    </xdr:to>
    <xdr:sp macro="" textlink="">
      <xdr:nvSpPr>
        <xdr:cNvPr id="3" name="TextBox 2">
          <a:extLst>
            <a:ext uri="{FF2B5EF4-FFF2-40B4-BE49-F238E27FC236}">
              <a16:creationId xmlns:a16="http://schemas.microsoft.com/office/drawing/2014/main" id="{01625ABF-BD65-43F2-9631-E3D4619EDAC2}"/>
            </a:ext>
          </a:extLst>
        </xdr:cNvPr>
        <xdr:cNvSpPr txBox="1"/>
      </xdr:nvSpPr>
      <xdr:spPr>
        <a:xfrm>
          <a:off x="28574" y="1096962"/>
          <a:ext cx="9267826" cy="401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solidFill>
              <a:latin typeface="Arial" panose="020B0604020202020204" pitchFamily="34" charset="0"/>
              <a:cs typeface="Arial" panose="020B0604020202020204" pitchFamily="34" charset="0"/>
            </a:rPr>
            <a:t>COVID-19</a:t>
          </a:r>
          <a:r>
            <a:rPr lang="en-US" sz="2000" b="1" baseline="0">
              <a:solidFill>
                <a:schemeClr val="bg1"/>
              </a:solidFill>
              <a:latin typeface="Arial" panose="020B0604020202020204" pitchFamily="34" charset="0"/>
              <a:cs typeface="Arial" panose="020B0604020202020204" pitchFamily="34" charset="0"/>
            </a:rPr>
            <a:t> Maternal and Child Health Digest: 6/24/2020-6/30/2020</a:t>
          </a:r>
          <a:endParaRPr lang="en-US" sz="20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907</xdr:colOff>
      <xdr:row>5</xdr:row>
      <xdr:rowOff>135170</xdr:rowOff>
    </xdr:from>
    <xdr:to>
      <xdr:col>17</xdr:col>
      <xdr:colOff>95250</xdr:colOff>
      <xdr:row>20</xdr:row>
      <xdr:rowOff>349250</xdr:rowOff>
    </xdr:to>
    <xdr:graphicFrame macro="">
      <xdr:nvGraphicFramePr>
        <xdr:cNvPr id="4" name="Chart 3">
          <a:extLst>
            <a:ext uri="{FF2B5EF4-FFF2-40B4-BE49-F238E27FC236}">
              <a16:creationId xmlns:a16="http://schemas.microsoft.com/office/drawing/2014/main" id="{8E41ED30-F64C-CF4D-A7E9-1AB8DC482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54429</xdr:rowOff>
    </xdr:from>
    <xdr:to>
      <xdr:col>2</xdr:col>
      <xdr:colOff>3466401</xdr:colOff>
      <xdr:row>57</xdr:row>
      <xdr:rowOff>135392</xdr:rowOff>
    </xdr:to>
    <xdr:pic>
      <xdr:nvPicPr>
        <xdr:cNvPr id="7" name="Picture 6">
          <a:extLst>
            <a:ext uri="{FF2B5EF4-FFF2-40B4-BE49-F238E27FC236}">
              <a16:creationId xmlns:a16="http://schemas.microsoft.com/office/drawing/2014/main" id="{894C57F5-EDEB-4C19-A0DA-A553714B0B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030858"/>
          <a:ext cx="3829258" cy="1709058"/>
        </a:xfrm>
        <a:prstGeom prst="rect">
          <a:avLst/>
        </a:prstGeom>
      </xdr:spPr>
    </xdr:pic>
    <xdr:clientData/>
  </xdr:twoCellAnchor>
  <xdr:twoCellAnchor>
    <xdr:from>
      <xdr:col>1</xdr:col>
      <xdr:colOff>13606</xdr:colOff>
      <xdr:row>22</xdr:row>
      <xdr:rowOff>13607</xdr:rowOff>
    </xdr:from>
    <xdr:to>
      <xdr:col>16</xdr:col>
      <xdr:colOff>306159</xdr:colOff>
      <xdr:row>49</xdr:row>
      <xdr:rowOff>142874</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7674ED14-111D-4D97-B6D1-EBE144644D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80306" y="8059057"/>
              <a:ext cx="14300653" cy="4891767"/>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266698</xdr:colOff>
      <xdr:row>21</xdr:row>
      <xdr:rowOff>373064</xdr:rowOff>
    </xdr:from>
    <xdr:to>
      <xdr:col>16</xdr:col>
      <xdr:colOff>830035</xdr:colOff>
      <xdr:row>49</xdr:row>
      <xdr:rowOff>54429</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5357688D-B906-4BF5-963A-1846DF589E0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66698" y="8037514"/>
              <a:ext cx="14812737" cy="482486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8</xdr:row>
      <xdr:rowOff>9525</xdr:rowOff>
    </xdr:from>
    <xdr:to>
      <xdr:col>2</xdr:col>
      <xdr:colOff>9525</xdr:colOff>
      <xdr:row>13</xdr:row>
      <xdr:rowOff>152400</xdr:rowOff>
    </xdr:to>
    <xdr:sp macro="" textlink="">
      <xdr:nvSpPr>
        <xdr:cNvPr id="2" name="TextBox 1">
          <a:extLst>
            <a:ext uri="{FF2B5EF4-FFF2-40B4-BE49-F238E27FC236}">
              <a16:creationId xmlns:a16="http://schemas.microsoft.com/office/drawing/2014/main" id="{35AFAB3D-760E-40E2-8C37-462695F06505}"/>
            </a:ext>
          </a:extLst>
        </xdr:cNvPr>
        <xdr:cNvSpPr txBox="1"/>
      </xdr:nvSpPr>
      <xdr:spPr>
        <a:xfrm>
          <a:off x="190500" y="2895600"/>
          <a:ext cx="6877050" cy="1000125"/>
        </a:xfrm>
        <a:prstGeom prst="rect">
          <a:avLst/>
        </a:prstGeom>
        <a:solidFill>
          <a:schemeClr val="lt1"/>
        </a:solidFill>
        <a:ln w="1270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panose="020B0604020202020204" pitchFamily="34" charset="0"/>
              <a:cs typeface="Arial" panose="020B0604020202020204" pitchFamily="34" charset="0"/>
            </a:rPr>
            <a:t>Searches are conducted</a:t>
          </a:r>
          <a:r>
            <a:rPr lang="en-US" sz="1100" baseline="0">
              <a:latin typeface="Arial" panose="020B0604020202020204" pitchFamily="34" charset="0"/>
              <a:cs typeface="Arial" panose="020B0604020202020204" pitchFamily="34" charset="0"/>
            </a:rPr>
            <a:t> the Wednesday before the Digest comes out, capturing trials and articles published over the preceding 7-day period. So, a digest published on Monday, May 4th, captures articles in the search window Wednesday, April 22 to Tuesday, April 28th. Articles are generally reviewed according to the date they are added to the database (see "Added to Database" in Articles Sheet).</a:t>
          </a:r>
          <a:endParaRPr lang="en-US" sz="11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beri/Dropbox%20(UW%20START)/START_167_COVID-19%20in%20Pregnancy%20and%20Infancy%20Weekly%20Digest/Working%20Files/Digest%20Compilation/PubMed%20Conversion%20v3_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ubMedEmbase"/>
      <sheetName val="For Export to Digest"/>
      <sheetName val="Data Val"/>
    </sheetNames>
    <sheetDataSet>
      <sheetData sheetId="0">
        <row r="15">
          <cell r="AS15"/>
        </row>
        <row r="16">
          <cell r="AS16"/>
        </row>
        <row r="17">
          <cell r="AS17"/>
        </row>
        <row r="18">
          <cell r="AS18"/>
        </row>
        <row r="19">
          <cell r="AS19"/>
        </row>
        <row r="20">
          <cell r="AS20"/>
        </row>
        <row r="21">
          <cell r="AS21"/>
        </row>
        <row r="22">
          <cell r="AS22"/>
        </row>
        <row r="23">
          <cell r="AS23"/>
        </row>
        <row r="24">
          <cell r="AS24"/>
        </row>
        <row r="25">
          <cell r="AS25"/>
        </row>
        <row r="26">
          <cell r="AS26"/>
        </row>
        <row r="27">
          <cell r="AS27"/>
        </row>
        <row r="28">
          <cell r="AS28"/>
        </row>
        <row r="29">
          <cell r="AS29"/>
        </row>
        <row r="30">
          <cell r="AS30"/>
        </row>
        <row r="31">
          <cell r="AS31"/>
        </row>
        <row r="32">
          <cell r="AS32"/>
        </row>
        <row r="33">
          <cell r="AS33"/>
        </row>
        <row r="34">
          <cell r="AS34"/>
        </row>
        <row r="35">
          <cell r="AS35"/>
        </row>
        <row r="36">
          <cell r="AS36"/>
        </row>
        <row r="37">
          <cell r="AS37"/>
        </row>
        <row r="38">
          <cell r="AS38"/>
        </row>
        <row r="39">
          <cell r="AS39"/>
        </row>
      </sheetData>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beri" refreshedDate="44018.944475810182" createdVersion="6" refreshedVersion="6" minRefreshableVersion="3" recordCount="116" xr:uid="{A44F9BF2-AD65-4A44-92A7-F2FFF83A2E1B}">
  <cacheSource type="worksheet">
    <worksheetSource name="Table2"/>
  </cacheSource>
  <cacheFields count="38">
    <cacheField name="TITLE" numFmtId="0">
      <sharedItems/>
    </cacheField>
    <cacheField name="ABSTRACT" numFmtId="0">
      <sharedItems longText="1"/>
    </cacheField>
    <cacheField name="PUBLICATION DATE" numFmtId="14">
      <sharedItems containsDate="1" containsMixedTypes="1" minDate="2020-04-03T00:00:00" maxDate="2020-07-03T00:00:00"/>
    </cacheField>
    <cacheField name="ADDED TO DATABASE" numFmtId="14">
      <sharedItems containsNonDate="0" containsDate="1" containsString="0" containsBlank="1" minDate="2020-03-29T00:00:00" maxDate="2020-07-03T00:00:00"/>
    </cacheField>
    <cacheField name="URL-not hyperlinked" numFmtId="0">
      <sharedItems/>
    </cacheField>
    <cacheField name="URL" numFmtId="0">
      <sharedItems/>
    </cacheField>
    <cacheField name="COUNTRY" numFmtId="0">
      <sharedItems containsMixedTypes="1" containsNumber="1" containsInteger="1" minValue="0" maxValue="0" count="27">
        <s v="Multicountry"/>
        <s v="Netherlands"/>
        <s v="USA"/>
        <s v="India"/>
        <s v="China"/>
        <s v="Italy"/>
        <s v="Not applicable"/>
        <s v="UK"/>
        <s v="Brazil"/>
        <s v="Nigeria"/>
        <s v="Turkey"/>
        <s v="Spain"/>
        <s v="Australia"/>
        <s v="France"/>
        <s v="Venezuela"/>
        <s v="Multi-country"/>
        <s v="Singapore"/>
        <s v="Thailand"/>
        <s v="Switzerland"/>
        <s v="Russia"/>
        <s v="Belgium"/>
        <s v="Egypt"/>
        <s v="Iran"/>
        <s v="Saudi Arabia"/>
        <s v="Iraq"/>
        <s v="Sweden"/>
        <n v="0" u="1"/>
      </sharedItems>
    </cacheField>
    <cacheField name="ARTICLE TYPE" numFmtId="0">
      <sharedItems containsMixedTypes="1" containsNumber="1" containsInteger="1" minValue="0" maxValue="0" count="11">
        <s v="Review"/>
        <s v="Descriptive study"/>
        <s v="Modelling study"/>
        <s v="Editorial/commentary/guidance"/>
        <s v="Cross-sectional study"/>
        <s v="Cohort study"/>
        <s v="Pre-clinical study"/>
        <s v="Meta-analysis"/>
        <s v="Case-control study"/>
        <s v="Quasi-experimental study"/>
        <n v="0" u="1"/>
      </sharedItems>
    </cacheField>
    <cacheField name="AUTHORS" numFmtId="0">
      <sharedItems longText="1"/>
    </cacheField>
    <cacheField name="JOURNAL" numFmtId="0">
      <sharedItems/>
    </cacheField>
    <cacheField name="PUBLICATION YEAR" numFmtId="0">
      <sharedItems containsSemiMixedTypes="0" containsString="0" containsNumber="1" containsInteger="1" minValue="2020" maxValue="2020"/>
    </cacheField>
    <cacheField name=" TYPE" numFmtId="0">
      <sharedItems/>
    </cacheField>
    <cacheField name="DOI" numFmtId="0">
      <sharedItems containsMixedTypes="1" containsNumber="1" containsInteger="1" minValue="0" maxValue="0"/>
    </cacheField>
    <cacheField name="LANGUAGE _x000a_(IF NON-ENG)" numFmtId="0">
      <sharedItems containsBlank="1"/>
    </cacheField>
    <cacheField name="PREG/NEO" numFmtId="0">
      <sharedItems/>
    </cacheField>
    <cacheField name="CU5" numFmtId="0">
      <sharedItems containsBlank="1"/>
    </cacheField>
    <cacheField name="MTCT" numFmtId="0">
      <sharedItems/>
    </cacheField>
    <cacheField name="MNCH IMPACT" numFmtId="0">
      <sharedItems/>
    </cacheField>
    <cacheField name="LMIC" numFmtId="0">
      <sharedItems containsBlank="1" count="5">
        <s v="LMIC/HIC"/>
        <s v="HIC"/>
        <s v="LMIC"/>
        <s v="" u="1"/>
        <m u="1"/>
      </sharedItems>
    </cacheField>
    <cacheField name="STUDY SIZE" numFmtId="0">
      <sharedItems containsMixedTypes="1" containsNumber="1" containsInteger="1" minValue="1" maxValue="775"/>
    </cacheField>
    <cacheField name="PREG/NEO - CLINICAL PRESENTATION" numFmtId="0">
      <sharedItems/>
    </cacheField>
    <cacheField name="PREG/NEO - BURDEN" numFmtId="0">
      <sharedItems/>
    </cacheField>
    <cacheField name="PREG/NEO - RISK FACTOR" numFmtId="0">
      <sharedItems/>
    </cacheField>
    <cacheField name="PREG/NEO - ADVERSE OUTCOMES" numFmtId="0">
      <sharedItems/>
    </cacheField>
    <cacheField name="PREG/NEO - MANAGEMENT/ VACCINES" numFmtId="0">
      <sharedItems/>
    </cacheField>
    <cacheField name="CU5 - INFANTS" numFmtId="0">
      <sharedItems/>
    </cacheField>
    <cacheField name="CU5 - CLINICAL PRESENTATION" numFmtId="0">
      <sharedItems/>
    </cacheField>
    <cacheField name="CU5 - BURDEN" numFmtId="0">
      <sharedItems/>
    </cacheField>
    <cacheField name="CU5 - RISK FACTORS" numFmtId="0">
      <sharedItems/>
    </cacheField>
    <cacheField name="CU5 - MANAGEMENT/ VACCINES" numFmtId="0">
      <sharedItems/>
    </cacheField>
    <cacheField name="MTCT -  RISK" numFmtId="0">
      <sharedItems/>
    </cacheField>
    <cacheField name="MTCT - ANTIBODIES" numFmtId="0">
      <sharedItems/>
    </cacheField>
    <cacheField name="MNCH IMPACT - PROG PREG/NEO" numFmtId="0">
      <sharedItems/>
    </cacheField>
    <cacheField name="MNCH IMPACT - PROG CU5" numFmtId="0">
      <sharedItems/>
    </cacheField>
    <cacheField name="INTERVENTION NOTES" numFmtId="0">
      <sharedItems/>
    </cacheField>
    <cacheField name="MODEL NOTES" numFmtId="0">
      <sharedItems containsBlank="1"/>
    </cacheField>
    <cacheField name="SPECIAL INTEREST AREA" numFmtId="0">
      <sharedItems containsBlank="1"/>
    </cacheField>
    <cacheField name="BACKLOG"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
  <r>
    <s v="COVID-19 and the production of knowledge regarding recommendations during pregnancy: a scoping review"/>
    <s v="Objective: to map the production of knowledge regarding recommendations for providing care to pregnant women dealing with the novel coronavirus._x000a__x000a_Method: scoping review, using a broadened strategy to search databases and repositories, as well as the reference lists in the sources used. Data were collected and analyzed by two independent reviewers. Data were analyzed and synthesized in the form of a narrative._x000a__x000a_Results: the final sample was composed of 24 records, the content of which was synthesized in these conceptual categories: clinical manifestations, diagnosis, treatment, working pregnant women, vaccine development, complications, prenatal care, vertical transmission, and placental transmissibility. It is recommended to confirm pregnancy and disease early on, to use technological resources for screening and providing guidance and support to pregnant women._x000a__x000a_Conclusion: recommendations emphasize isolation, proper rest, sleep, nutrition, hydration, medications, and in the more severe cases, oxygen support, monitoring of vital signs, emotional support, and multiprofessional and individualized care. Medications should be used with caution due to a lack of evidence. Future research is needed to analyze the impact of the infection at the beginning of pregnancy and the psychological aspects of pregnant women infected with the virus."/>
    <d v="2020-06-26T00:00:00"/>
    <d v="2020-07-02T00:00:00"/>
    <s v="https://pubmed.ncbi.nlm.nih.gov/32609284/"/>
    <s v="https://pubmed.ncbi.nlm.nih.gov/32609284/"/>
    <x v="0"/>
    <x v="0"/>
    <s v="Mascarenhas VHA, Caroci-Becker A, VenÃ¢ncio KCMP, Baraldi NG, Durkin AC, Riesco MLG."/>
    <s v="Rev Lat Am Enfermagem"/>
    <n v="2020"/>
    <s v="Peer-reviewed"/>
    <s v="10.1590/1518-8345.4523.3348"/>
    <m/>
    <s v="Yes"/>
    <s v=""/>
    <s v="Yes"/>
    <s v=""/>
    <x v="0"/>
    <s v="24 articles "/>
    <s v="Yes"/>
    <s v="Yes"/>
    <s v="Yes"/>
    <s v="Yes"/>
    <s v="Yes"/>
    <s v=""/>
    <s v=""/>
    <s v=""/>
    <s v=""/>
    <s v=""/>
    <s v="Yes"/>
    <s v=""/>
    <s v=""/>
    <s v=""/>
    <s v=""/>
    <s v=""/>
    <s v=""/>
    <m/>
  </r>
  <r>
    <s v="Clinical and Histopathological Features and Potential Pathological Mechanisms of Skin Lesions in COVID-19: Review of the Literature"/>
    <s v="In recent weeks, several reports have emerged of skin lesions with different clinical presentations in COVID-19 cases. All dermatologists should be aware of these cutaneous lesions, which may be early clinical symptoms of infection. We reviewed the literature on cutaneous manifestations in the PubMed database from December 2019 and June 2020. From the cases described as case reports or series in 57 recent articles, it appears that skin lesions (i) are highly varied, (ii) may not be related to the severity of the condition and (iii) resolve spontaneously in a few days. The frequency of these lesions in COVID-19 patients varies between 1.8% and 20.4%. The major clinical forms described were maculopapular eruptions, acral areas of erythema with vesicles or pustules (pseudochilblain), urticarial lesions, other vesicular eruptions and livedo or necrosis. The lesions were mainly localized in the trunk and extremities. The majority of patients were male, aged between 4.5 and 89 years. A minority of the patients were children presenting with acral, chilblain-like lesions, papulo-vesicular eruptions or Kawasaki disease-like pediatric inflammatory multisystem syndrome. The mean duration of the lesions was a few days, but some lasting as little as 20 min and others as long as four weeks have been reported. The mean latency time in the majority of cases was between 1 and 14 days; however, in some patients, lesions appeared 2 to 5 days before the onset of COVID-19 symptoms. The histopathological features of these lesions also vary, corresponding to the diversity of clinical manifestations. These features underline the nature of epidermal and dermal vascular lesions—and in severe cases, microvascular injury and thrombosis—associated with COVID-19, and provide important clues to their pathological mechanisms."/>
    <d v="2020-06-30T00:00:00"/>
    <d v="2020-07-02T00:00:00"/>
    <s v="https://www.mdpi.com/2296-3529/7/1/2"/>
    <s v="https://www.mdpi.com/2296-3529/7/1/2"/>
    <x v="0"/>
    <x v="0"/>
    <s v="Kaya G, Kaya A, Saurat JH."/>
    <s v="Dermatopathology (Basel)"/>
    <n v="2020"/>
    <s v="Peer-reviewed"/>
    <s v="10.3390/dermatopathology7010002"/>
    <m/>
    <s v=""/>
    <s v="Yes"/>
    <s v=""/>
    <s v=""/>
    <x v="0"/>
    <s v="Not applicable "/>
    <s v=""/>
    <s v=""/>
    <s v=""/>
    <s v=""/>
    <s v=""/>
    <s v=""/>
    <s v="Yes"/>
    <s v="Yes"/>
    <s v=""/>
    <s v=""/>
    <s v=""/>
    <s v=""/>
    <s v=""/>
    <s v=""/>
    <s v=""/>
    <s v=""/>
    <s v=""/>
    <m/>
  </r>
  <r>
    <s v="No evidence of vertical transmission of SARS-CoV-2 after induction of labour in an immune-suppressed SARS-CoV-2-positive patient"/>
    <s v="We present a case of a 38+1 weeks pregnant patient (G1P0) with a proven COVID-19 infection, who was planned for induction of labour because of pre-existent hypertension, systemic lupus erythematosus, respiratory problem of coughing and mild dyspnoea without fever during the COVID-19 pandemic in March 2020. To estimate the risk of vertical transmission of Severe Acute Respiratory Syndrome CoronaVirus 2 (SARS-CoV-2) during labour and delivery, we collected oropharyngeal, vaginal, urinary, placental and neonatal PCRs for SARS-CoV-2 during the period of admission. All PCRs, except for the oropharyngeal, were negative and vertical transmission was not observed. Labour and delivery were uncomplicated and the patient and neonate were discharged the next day. We give a short overview of the known literature about SARS-CoV-2-related infection during pregnancy, delivery and outcome of the neonate."/>
    <d v="2020-06-30T00:00:00"/>
    <d v="2020-07-02T00:00:00"/>
    <s v="https://pubmed.ncbi.nlm.nih.gov/32606133/"/>
    <s v="https://pubmed.ncbi.nlm.nih.gov/32606133/"/>
    <x v="1"/>
    <x v="1"/>
    <s v="Grimminck K, Santegoets LAM, Siemens FC, Fraaij PLA, Reiss IKM, Schoenmakers S."/>
    <s v="BMJ Case Rep"/>
    <n v="2020"/>
    <s v="Peer-reviewed"/>
    <s v="10.1136/bcr-2020-235581"/>
    <m/>
    <s v="Yes"/>
    <s v=""/>
    <s v="Yes"/>
    <s v=""/>
    <x v="1"/>
    <n v="1"/>
    <s v="Yes"/>
    <s v=""/>
    <s v="Yes"/>
    <s v="Yes"/>
    <s v="Yes"/>
    <s v=""/>
    <s v=""/>
    <s v=""/>
    <s v=""/>
    <s v=""/>
    <s v="Yes"/>
    <s v="Yes"/>
    <s v=""/>
    <s v=""/>
    <s v=""/>
    <s v=""/>
    <s v=""/>
    <m/>
  </r>
  <r>
    <s v="Antenatal Corticosteroids for Pregnant Women at High Risk of Preterm Delivery with COVID-19 Infection: A Decision Analysis"/>
    <s v="Objective: Antenatal corticosteroids given prior to preterm deliveries reduce the risk of adverse neonatal outcomes. However, steroid administration in the setting of a viral respiratory infection can worsen maternal outcomes. Therefore, the decision to administer corticosteroids must balance the neonatal benefits with the potential harm to the mother if she is infected with the novel coronavirus disease 2019 (COVID-19). This study aimed to determine the gestational ages for which administering antenatal corticosteroids to women at high risk of preterm labor with concurrent COVID-19 infection results in improved combined maternal and infant outcomes._x000a__x000a_Study design: A decision-analytic model using TreeAge (2020) software was constructed for a theoretical cohort of hospitalized women with COVID-19 in the United States. All model inputs were derived from the literature. Outcomes included maternal intensive care unit (ICU) admission and death, along with infant outcomes of death, respiratory distress syndrome, intraventricular hemorrhage, and neurodevelopmental delay. Quality-adjusted life years (QALYs) were assessed from the maternal and infant perspectives. Sensitivity analyses were performed to determine if the results were robust over a range of assumptions._x000a__x000a_Results: In our theoretical cohort of 10,000 women delivering between 24 and 33 weeks of gestation with COVID-19, corticosteroid administration resulted in 2,200 women admitted to the ICU and 110 maternal deaths. No antenatal corticosteroid use resulted in 1,500 ICU admissions and 75 maternal deaths. Overall, we found that corticosteroid administration resulted in higher combined QALYs up to 31 weeks of gestation in all hospitalized patients, and up to 29 weeks of gestation in ICU patients._x000a__x000a_Conclusion: Administration of antenatal corticosteroids at less than 32 weeks of gestation for hospitalized patients and less than 30 weeks of gestation for patients admitted to the ICU resulted in higher combined maternal and infant outcomes compared with expectant management for women at high risk of preterm birth with COVID-19 infection. These results can guide clinicians in their counseling and management of these pregnant women."/>
    <d v="2020-06-30T00:00:00"/>
    <d v="2020-07-01T00:00:00"/>
    <s v="https://pubmed.ncbi.nlm.nih.gov/32604446/"/>
    <s v="https://pubmed.ncbi.nlm.nih.gov/32604446/"/>
    <x v="2"/>
    <x v="2"/>
    <s v="Packer CH, Zhou CG, Hersh AR, Allen AJ, Hermesch AC, Caughey AB."/>
    <s v="Am J Perinatol"/>
    <n v="2020"/>
    <s v="Peer-reviewed"/>
    <s v="10.1055/s-0040-1713145"/>
    <m/>
    <s v="Yes"/>
    <s v=""/>
    <s v=""/>
    <s v=""/>
    <x v="1"/>
    <s v="Not applicable "/>
    <s v=""/>
    <s v=""/>
    <s v=""/>
    <s v="Yes"/>
    <s v="Yes"/>
    <s v=""/>
    <s v=""/>
    <s v=""/>
    <s v=""/>
    <s v=""/>
    <s v=""/>
    <s v=""/>
    <s v=""/>
    <s v=""/>
    <s v=""/>
    <s v=""/>
    <s v=""/>
    <m/>
  </r>
  <r>
    <s v="Debate: COVID-19 and children in India"/>
    <s v="The COVID-19 pandemic impact on children is a growing concern. The United Nations and its agencies (the World Health Organization and UNICEF), Indian Association For Child and Adolescent Mental Health and National Institute of Mental Health and Neuroscience in India warn about the broader impacts on children and call for urgent action to support the world's children amidst the pandemic which may have lasting consequences. The COVID-19 pandemic and unprecedented control measures to prevent its spread have disrupted nearly every aspect of children's lives - their health, development, learning, behaviour and their families' economic security, including protection from violence and abuse. Given this background, there is an urgent need for action through screening to minimize the mental health issues of children in India who constitute a substantial proportion of the population."/>
    <d v="2020-06-29T00:00:00"/>
    <d v="2020-06-30T00:00:00"/>
    <s v="https://pubmed.ncbi.nlm.nih.gov/32599669/"/>
    <s v="https://pubmed.ncbi.nlm.nih.gov/32599669/"/>
    <x v="3"/>
    <x v="3"/>
    <s v="Kumar A, Nayar KR, Bhat LD."/>
    <s v="Child Adolesc Ment Health"/>
    <n v="2020"/>
    <s v="Peer-reviewed"/>
    <s v="10.1111/camh.12398"/>
    <m/>
    <s v=""/>
    <s v="Yes"/>
    <s v=""/>
    <s v=""/>
    <x v="2"/>
    <s v="Not applicable "/>
    <s v=""/>
    <s v=""/>
    <s v=""/>
    <s v=""/>
    <s v=""/>
    <s v=""/>
    <s v=""/>
    <s v=""/>
    <s v=""/>
    <s v=""/>
    <s v=""/>
    <s v=""/>
    <s v=""/>
    <s v=""/>
    <s v=""/>
    <s v=""/>
    <s v=""/>
    <m/>
  </r>
  <r>
    <s v="Childhood COVID-19: a multi-center retrospective study"/>
    <s v="Objectives_x000a_To investigate the clinical and epidemiological characteristics of paediatric patients with coronavirus disease-19 (COVID-19)._x000a__x000a_Methods_x000a_Paediatric patients diagnosed with COVID-19 between January 15 and March 15, 2020, from seven hospitals in Zhejiang Province, China, were collected retrospectively and analysed._x000a__x000a_Results_x000a_Thirty-two children with COVID-19, ranging in age from 3 months to 18 years, were enrolled. Family aggregation occurred in 87.5% of infant and preschool-aged children (7/8), and also school-aged children (14/16), but in only 12.5% (1/8) of adolescents (p &lt; 0.05, p &lt; 0.001). Most of these patients had mild symptoms: mainly fever (20/32) followed by cough (10/32) and fatigue (4/32). The average durations of viral RNA in respiratory samples and gastrointestinal samples were 15.8 d and 28.9 d, respectively. Detox duration in faeces decreased with age: 39.8 d, 27.5 d and 20.4 d in infants and preschool children, school children, and adolescents respectively (p0–6, –18 &lt;0.01, p0–6, –14 &lt;0.05). Pneumonia was found in 14 children, but there was no statistical significance in the incidence of pneumonia between different age groups. Thirty patients were treated with antiviral drugs, and all patients were stable and gradually improved after admission._x000a__x000a_Conclusions_x000a_Most children with COVID-19 had a mild process and a good prognosis. More attention should be paid to investigation of household contact history in the diagnosis of COVID-19 in young children. Viral RNA lasts longer in the gastrointestinal system than in the respiratory tract, especially in younger children."/>
    <d v="2020-06-27T00:00:00"/>
    <d v="2020-06-30T00:00:00"/>
    <s v="https://www.ncbi.nlm.nih.gov/pmc/articles/PMC7319932/"/>
    <s v="https://www.ncbi.nlm.nih.gov/pmc/articles/PMC7319932/"/>
    <x v="4"/>
    <x v="1"/>
    <s v="Chen Z, Tong L, Zhou Y, Hua C, Wang W, Fu J, Shu Q, Hong L, Xu H, Xu Z, Chen Y, Mao Y, Ye S, Wu X, Wang L, Luo Y, Zou X, Tao X, Zhang Y."/>
    <s v="Clin Microbiol Infect"/>
    <n v="2020"/>
    <s v="Peer-reviewed"/>
    <s v="10.1016/j.cmi.2020.06.015"/>
    <m/>
    <s v=""/>
    <s v="Yes"/>
    <s v=""/>
    <s v=""/>
    <x v="2"/>
    <n v="32"/>
    <s v=""/>
    <s v=""/>
    <s v=""/>
    <s v=""/>
    <s v=""/>
    <s v="Yes"/>
    <s v="Yes"/>
    <s v="Yes"/>
    <s v=""/>
    <s v="Yes"/>
    <s v=""/>
    <s v=""/>
    <s v=""/>
    <s v=""/>
    <s v=""/>
    <s v=""/>
    <s v=""/>
    <m/>
  </r>
  <r>
    <s v="Multisystem Inflammatory Syndrome in Children in New York State"/>
    <s v="Background: A multisystem inflammatory syndrome in children (MIS-C) is associated with coronavirus disease 2019. The New York State Department of Health (NYSDOH) established active, statewide surveillance to describe hospitalized patients with the syndrome._x000a__x000a_Methods: Hospitals in New York State reported cases of Kawasaki's disease, toxic shock syndrome, myocarditis, and potential MIS-C in hospitalized patients younger than 21 years of age and sent medical records to the NYSDOH. We carried out descriptive analyses that summarized the clinical presentation, complications, and outcomes of patients who met the NYSDOH case definition for MIS-C between March 1 and May 10, 2020._x000a__x000a_Results: As of May 10, 2020, a total of 191 potential cases were reported to the NYSDOH. Of 95 patients with confirmed MIS-C (laboratory-confirmed acute or recent severe acute respiratory syndrome coronavirus 2 [SARS-CoV-2] infection) and 4 with suspected MIS-C (met clinical and epidemiologic criteria), 53 (54%) were male; 31 of 78 (40%) were black, and 31 of 85 (36%) were Hispanic. A total of 31 patients (31%) were 0 to 5 years of age, 42 (42%) were 6 to 12 years of age, and 26 (26%) were 13 to 20 years of age. All presented with subjective fever or chills; 97% had tachycardia, 80% had gastrointestinal symptoms, 60% had rash, 56% had conjunctival injection, and 27% had mucosal changes. Elevated levels of C-reactive protein, d-dimer, and troponin were found in 100%, 91%, and 71% of the patients, respectively; 62% received vasopressor support, 53% had evidence of myocarditis, 80% were admitted to an intensive care unit, and 2 died. The median length of hospital stay was 6 days._x000a__x000a_Conclusions: The emergence of multisystem inflammatory syndrome in children in New York State coincided with widespread SARS-CoV-2 transmission; this hyperinflammatory syndrome with dermatologic, mucocutaneous, and gastrointestinal manifestations was associated with cardiac dysfunction."/>
    <d v="2020-06-29T00:00:00"/>
    <d v="2020-06-30T00:00:00"/>
    <s v="https://pubmed.ncbi.nlm.nih.gov/32598830/"/>
    <s v="https://pubmed.ncbi.nlm.nih.gov/32598830/"/>
    <x v="2"/>
    <x v="1"/>
    <s v="Dufort EM, Koumans EH, Chow EJ, Rosenthal EM, Muse A, Rowlands J, Barranco MA, Maxted AM, Rosenberg ES, Easton D, Udo T, Kumar J, Pulver W, Smith L, Hutton B, Blog D, Zucker H; New York State and Centers for Disease Control and Prevention Multisystem Inflammatory Syndrome in Children Investigation Team."/>
    <s v="N Engl J Med"/>
    <n v="2020"/>
    <s v="Peer-reviewed"/>
    <s v="10.1056/NEJMoa2021756"/>
    <m/>
    <s v="Yes"/>
    <s v="Yes"/>
    <s v=""/>
    <s v=""/>
    <x v="1"/>
    <n v="35"/>
    <s v="Yes"/>
    <s v="Yes"/>
    <s v="Yes"/>
    <s v="Yes"/>
    <s v="Yes"/>
    <s v="Yes"/>
    <s v="Yes"/>
    <s v="Yes"/>
    <s v="Yes"/>
    <s v="Yes"/>
    <s v=""/>
    <s v=""/>
    <s v=""/>
    <s v=""/>
    <s v=""/>
    <s v=""/>
    <s v=""/>
    <m/>
  </r>
  <r>
    <s v="The impact of the COVID-19 lockdown in Italy on a pediatric emergency setting"/>
    <s v="Italy has been one of countries most affected by the COVID‐19 pandemic and the Government instituted a strict national lockdown on 9 March 2020 to limit the spread. Healthcare services were only open for emergencies or undelayable needs._x000a__x000a_This study describes the impact of the lockdown on the tertiary level Pediatric Emergency Department (PED) at the Institute for Maternal and Child Health IRCCS Burlo Garofolo, in Trieste, North East Italy. It is the only PED in the city and sees 25,000 patients aged 0‐17 annually."/>
    <d v="2020-06-29T00:00:00"/>
    <d v="2020-06-30T00:00:00"/>
    <s v="https://onlinelibrary.wiley.com/doi/abs/10.1111/apa.15454"/>
    <s v="https://onlinelibrary.wiley.com/doi/abs/10.1111/apa.15454"/>
    <x v="5"/>
    <x v="1"/>
    <s v="Cozzi G, Zanchi C, Giangreco M, Rabach I, Calligaris L, Giorgi R, Conte M, Moressa V, Delise A, Poropat F."/>
    <s v="Acta Paediatr"/>
    <n v="2020"/>
    <s v="Peer-reviewed"/>
    <s v="10.1111/apa.15454"/>
    <m/>
    <s v=""/>
    <s v="Yes"/>
    <s v=""/>
    <s v=""/>
    <x v="1"/>
    <s v="Not applicable "/>
    <s v=""/>
    <s v=""/>
    <s v=""/>
    <s v=""/>
    <s v=""/>
    <s v=""/>
    <s v=""/>
    <s v=""/>
    <s v=""/>
    <s v=""/>
    <s v=""/>
    <s v=""/>
    <s v=""/>
    <s v=""/>
    <s v=""/>
    <s v=""/>
    <s v=""/>
    <m/>
  </r>
  <r>
    <s v="Effects of coronavirus 19 pandemic on maternal anxiety during pregnancy: a prospectic observational study"/>
    <s v="Objectives Coronavirus (COVID-19) is a new respiratory disease that is spreading widely throughout the world. The aim of this study was to evaluate the psychological impact of COVID-19 pandemic on pregnant women in Italy. Methods We considered 200 pregnancies attending our antenatal clinic. A questionnaire was sent to each woman in the days of maximum spread of COVID-19. Sectional was finalized to acquire in 18 items maternal characteristics and to test the women's perception of infection. Section included the State-trait anxiety inventory (STAI) 40 items validated test for scoring trait anxiety (basal anxiety, STAI-T) and state anxiety (related to the ongoing pandemic, STAI-S). An abnormal value of STAI was considered when ≥40. Results The questionnaire was completed by 178 women (89%). Fear that COVID-19 could induce fetal structural anomalies was present in 47%, fetal growth restriction in 65% and preterm birth in 51% of the women. The median value of STAI-T was 37 and in 38.2% of the study group STAI-T score ≥40 was evidenced. STAI-S values were significantly higher with an increase of median values of 12 points (p≤0.0001). There was a positive linear correlation between STAI-T and STAI-S (Pearson=0.59; p≤0.0001). A higher educational status was associated with increased prevalence of STAI-S ≥ 40(p=0.004). Subgrouping women by the other variables considered did not show any further difference. Conclusions COVID-19 pandemic induces a doubling of the number of women who reached abnormal level of anxiety. These findings validate the role of the remote use of questionnaire for identifying women at higher risk of anxiety disorders allowing the activation of support procedures."/>
    <d v="2020-06-29T00:00:00"/>
    <d v="2020-06-30T00:00:00"/>
    <s v="https://pubmed.ncbi.nlm.nih.gov/32598320/"/>
    <s v="https://pubmed.ncbi.nlm.nih.gov/32598320/"/>
    <x v="5"/>
    <x v="4"/>
    <s v="Mappa I, Distefano FA, Rizzo G."/>
    <s v="J Perinat Med"/>
    <n v="2020"/>
    <s v="Peer-reviewed"/>
    <s v="10.1515/jpm-2020-0182"/>
    <m/>
    <s v="Yes"/>
    <s v=""/>
    <s v=""/>
    <s v="Yes"/>
    <x v="1"/>
    <n v="178"/>
    <s v=""/>
    <s v=""/>
    <s v=""/>
    <s v=""/>
    <s v=""/>
    <s v=""/>
    <s v=""/>
    <s v=""/>
    <s v=""/>
    <s v=""/>
    <s v=""/>
    <s v=""/>
    <s v=""/>
    <s v=""/>
    <s v=""/>
    <s v=""/>
    <s v=""/>
    <m/>
  </r>
  <r>
    <s v="The Moral Imperative to Include Pregnant Women in Clinical Trials of Interventions for COVID-19"/>
    <s v="None available"/>
    <d v="2020-06-29T00:00:00"/>
    <d v="2020-06-30T00:00:00"/>
    <s v="https://pubmed.ncbi.nlm.nih.gov/32598164/"/>
    <s v="https://pubmed.ncbi.nlm.nih.gov/32598164/"/>
    <x v="6"/>
    <x v="3"/>
    <s v="MalhamÃ© I, D'Souza R, Cheng MP."/>
    <s v="Ann Intern Med"/>
    <n v="2020"/>
    <s v="Peer-reviewed"/>
    <s v="10.7326/M20-3106"/>
    <m/>
    <s v="Yes"/>
    <s v=""/>
    <s v=""/>
    <s v=""/>
    <x v="0"/>
    <s v="Not applicable "/>
    <s v=""/>
    <s v=""/>
    <s v=""/>
    <s v=""/>
    <s v="Yes"/>
    <s v=""/>
    <s v=""/>
    <s v=""/>
    <s v=""/>
    <s v=""/>
    <s v=""/>
    <s v=""/>
    <s v=""/>
    <s v=""/>
    <s v=""/>
    <s v=""/>
    <s v=""/>
    <m/>
  </r>
  <r>
    <s v="Children and SARS-CoV-2 infection: innocent bystanders...until proven otherwise"/>
    <s v="In this commentary, we focus our attention on what is known about SARS-CoV-2 infection in the pediatric population. We report literature and National data. The possible and different explanations for understanding why the infection seems to be more benign and less frequent in children are discussed. The possible role of children in the COVID-19 viral disease pandemic is also commented. Finally, our work suggests to search for future evidence and containment strategies to manage virus spread."/>
    <d v="2020-06-25T00:00:00"/>
    <d v="2020-06-29T00:00:00"/>
    <s v="https://pubmed.ncbi.nlm.nih.gov/32593743/"/>
    <s v="https://pubmed.ncbi.nlm.nih.gov/32593743/"/>
    <x v="6"/>
    <x v="3"/>
    <s v="Lanari M, Chiereghin A, Biserni GB, Rocca A, Re MC, Lazzarotto T."/>
    <s v="Clin Microbiol Infect"/>
    <n v="2020"/>
    <s v="Peer-reviewed"/>
    <s v="10.1016/j.cmi.2020.06.017"/>
    <m/>
    <s v=""/>
    <s v="Yes"/>
    <s v=""/>
    <s v=""/>
    <x v="0"/>
    <s v="Not applicable "/>
    <s v=""/>
    <s v=""/>
    <s v=""/>
    <s v=""/>
    <s v=""/>
    <s v=""/>
    <s v=""/>
    <s v=""/>
    <s v=""/>
    <s v=""/>
    <s v=""/>
    <s v=""/>
    <s v=""/>
    <s v=""/>
    <s v=""/>
    <s v=""/>
    <s v=""/>
    <m/>
  </r>
  <r>
    <s v="Best practice for infection prevention in pediatric respiratory clinics during the COVID-19 epidemic"/>
    <s v="During the COVID-19 epidemic, it is important for ensuring infection prevention and control in the pediatric respiratory clinics. Herein, we introduced the practice of infection prevention and control in pediatric respiratory clinics in China. Triage measures for patients who visit respiratory clinics, quality control for pediatric respiratory clinics and other preventive measures for related examinations and treatment have been introduced in this review article."/>
    <d v="2020-06-25T00:00:00"/>
    <d v="2020-06-27T00:00:00"/>
    <s v="https://www.ncbi.nlm.nih.gov/pmc/articles/PMC7315111/"/>
    <s v="https://www.ncbi.nlm.nih.gov/pmc/articles/PMC7315111/"/>
    <x v="6"/>
    <x v="3"/>
    <s v="Zhang J, Zhang L, Yin Y, Lu Q, Hong JG, Zhang XB, Zhou XJ, Wang LB, Zhang JH, Lu M, Dong XY, Shao J, Lu YM, Yu J, Gu L; Respiratory Disease Group, Pediatric Committee of Shanghai Medical Association, Shanghai, China."/>
    <s v="World J Pediatr"/>
    <n v="2020"/>
    <s v="Peer-reviewed"/>
    <s v="10.107/s12519-020-0377-x"/>
    <m/>
    <s v=""/>
    <s v="Yes"/>
    <s v=""/>
    <s v=""/>
    <x v="0"/>
    <s v="Not applicable "/>
    <s v=""/>
    <s v=""/>
    <s v=""/>
    <s v=""/>
    <s v=""/>
    <s v=""/>
    <s v=""/>
    <s v=""/>
    <s v=""/>
    <s v=""/>
    <s v=""/>
    <s v=""/>
    <s v=""/>
    <s v=""/>
    <s v=""/>
    <s v=""/>
    <s v=""/>
    <m/>
  </r>
  <r>
    <s v="Clinical Characteristics of Acute Respiratory Syndrome with SARS-CoV-2 Infection in Children in South China"/>
    <s v="Background_x000a_A retrospective study was conducted to summarize the clinical information of childhood infections during the severe acute respiratory syndrome coronavirus 2 (SARS‐CoV‐2) epidemic._x000a__x000a_Methods_x000a_Children with SARS‐CoV‐2 infection in 11 hospitals from three provinces of South China were included in the study. Clinical information was collected and compared with children and adults infected by SARS‐CoV‐2 in Wuhan._x000a__x000a_Results_x000a_In total, 52 children were enrolled, including 28 boys. The median age was 9 years (interquartile range [IQR], 4‐12); 44.2% cases were of clustered occurrences, 40.4% patients had fever, 48.1% had cough, and 46.2% had a high lymphocyte count. No abnormalities were found in the liver and kidney function. Also, 82.7% of patients received antiviral therapy, but such therapy did not shorten the time to virus negativity or hospital stay (P  = .082). The time to virus negativity was 12.0 days (IQR, 8.0‐16.8) and hospital stay was 14.5 days (IQR, 10.3‐17.9). Compared with reports in Wuhan, there were more acute upper respiratory tract infection (AURTI) and fewer pneumonia cases (P  = .000). Compared with the non‐ICU adult COVID‐19 in Wuhan, these children's diseases were relatively mild, with fewer complications._x000a__x000a_Conclusions_x000a_Children with SARS‐CoV‐2 infection had a mild fever, lymphocyte elevation was more common than reduction, and antiviral treatment had no obvious effect. The overall clinical manifestations were mild, and the prognosis was good."/>
    <d v="2020-06-24T00:00:00"/>
    <d v="2020-06-25T00:00:00"/>
    <s v="https://onlinelibrary.wiley.com/doi/full/10.1002/ppul.24921"/>
    <s v="https://onlinelibrary.wiley.com/doi/full/10.1002/ppul.24921"/>
    <x v="4"/>
    <x v="1"/>
    <s v="Zheng G, Wang B, Zhang H, Xie C, Zhang Y, Wen Z, Guo Q, Zhu H, Ye G, Liang J, Meng Q, Xie J, Jiang S, Liu G, Gao W, Wang Y, Guo Y."/>
    <s v="Pediatr Pulmonol"/>
    <n v="2020"/>
    <s v="Peer-reviewed"/>
    <s v="10.1002/ppul.24921"/>
    <m/>
    <s v=""/>
    <s v="Yes"/>
    <s v=""/>
    <s v=""/>
    <x v="2"/>
    <n v="52"/>
    <s v=""/>
    <s v=""/>
    <s v=""/>
    <s v=""/>
    <s v=""/>
    <s v="Yes"/>
    <s v="Yes"/>
    <s v="Yes"/>
    <s v="Yes"/>
    <s v="Yes"/>
    <s v=""/>
    <s v=""/>
    <s v=""/>
    <s v=""/>
    <s v=""/>
    <s v=""/>
    <s v=""/>
    <m/>
  </r>
  <r>
    <s v="The dark side of COVID-19: The need of integrated medicine for children with special care needs"/>
    <s v="None available"/>
    <d v="2020-06-24T00:00:00"/>
    <d v="2020-06-25T00:00:00"/>
    <s v="https://pubmed.ncbi.nlm.nih.gov/32578344/"/>
    <s v="https://pubmed.ncbi.nlm.nih.gov/32578344/"/>
    <x v="6"/>
    <x v="3"/>
    <s v="Leoni C, Giorgio V, Onesimo R, Tarani L, Celli M, Selicorni A, Zampino G."/>
    <s v="Am J Med Genet A"/>
    <n v="2020"/>
    <s v="Peer-reviewed"/>
    <s v="10.1002/ajmg.a.61722"/>
    <m/>
    <s v=""/>
    <s v="Yes"/>
    <s v=""/>
    <s v=""/>
    <x v="0"/>
    <s v="Not applicable "/>
    <s v=""/>
    <s v=""/>
    <s v=""/>
    <s v=""/>
    <s v=""/>
    <s v=""/>
    <s v=""/>
    <s v=""/>
    <s v=""/>
    <s v=""/>
    <s v=""/>
    <s v=""/>
    <s v=""/>
    <s v=""/>
    <s v=""/>
    <s v=""/>
    <s v=""/>
    <m/>
  </r>
  <r>
    <s v="A Case of Critically Ill Infant of Coronavirus Disease 2019 With Persistent Reduction of T Lymphocytes"/>
    <s v="Background:_x000a_The outbreak of coronavirus disease 2019 (COVID-19) is becoming a global threat. However, our understanding of the clinical characteristics and treatment of critically ill pediatric patients and their ability of transmitting the coronavirus that causes COVID-19 still remains inadequate because only a handful pediatric cases of COVID-19 have been reported._x000a__x000a_Methods:_x000a_Epidemiology, clinical characteristics, treatment, laboratory data and follow-up information and the treatment of critically ill infant were recorded._x000a__x000a_Results:_x000a_The infant had life-threatening clinical features including high fever, septic shock, recurrent apnea, petechiae and acute kidney injury and persistent declined CD3+, CD4+ and CD8+ T cells. The duration of nasopharyngeal virus shedding lasted for 49 days even with the administration of lopinavir/ritonavir for 8 days. The CD3+, CD4+ and CD8+ T cells was partially recovered 68 days post onset of the disease. Accumulating of effector memory CD4+ T cells (CD4+TEM) was observed among T-cell compartment. The nucleic acid tests and serum antibody for the severe acute respiratory syndrome coronavirus 2 of the infant’s mother who kept intimate contact with the infant were negative despite no strict personal protection._x000a__x000a_Conclusions:_x000a_The persistent reduction of CD4+ and CD8+ T cells was the typical feature of critically ill infant with COVID-19. CD4+ and CD8+ T cells might play a key role in aggravating COVID-19 and predicts a more critical course in children. The prolonged nasopharyngeal virus shedding was related with the severity of respiratory injury. The transmission of SARS-CoV-2 from infant (even very critical cases) to adult might be unlikely."/>
    <d v="2020-04-16T00:00:00"/>
    <d v="2020-05-08T00:00:00"/>
    <s v="https://www.ncbi.nlm.nih.gov/pmc/articles/PMC7279056/"/>
    <s v="https://www.ncbi.nlm.nih.gov/pmc/articles/PMC7279056/"/>
    <x v="4"/>
    <x v="1"/>
    <s v="Qiu L, Jiao R, Zhang A, Chen X, Ning Q, Fang F, Zeng F, Tian N, Zhang Y, Huang Y, Sun Z, Dhuromsingh M, Li H, Li Y, Xu R, Chen Y, Luo X."/>
    <s v="Pediatr Infect Dis J"/>
    <n v="2020"/>
    <s v="Peer-reviewed"/>
    <s v="10.1097/INF.0000000000002720"/>
    <m/>
    <s v=""/>
    <s v="Yes"/>
    <s v=""/>
    <s v=""/>
    <x v="2"/>
    <n v="1"/>
    <s v=""/>
    <s v=""/>
    <s v=""/>
    <s v=""/>
    <s v=""/>
    <s v="Yes"/>
    <s v="Yes"/>
    <s v=""/>
    <s v="Yes"/>
    <s v="Yes"/>
    <s v=""/>
    <s v=""/>
    <s v=""/>
    <s v=""/>
    <s v=""/>
    <s v=""/>
    <s v=""/>
    <m/>
  </r>
  <r>
    <s v="Antenatal corticosteroid therapy and COVID-19: Pathophysiological considerations"/>
    <s v="None available"/>
    <d v="2020-05-17T00:00:00"/>
    <d v="2020-05-02T00:00:00"/>
    <s v="https://www.ncbi.nlm.nih.gov/pmc/articles/PMC7267570/"/>
    <s v="https://www.ncbi.nlm.nih.gov/pmc/articles/PMC7267570/"/>
    <x v="6"/>
    <x v="3"/>
    <s v="Sichitiu J, Fakhouri F, Desseauve D."/>
    <s v="Acta Obstet Gynecol Scand"/>
    <n v="2020"/>
    <s v="Peer-reviewed"/>
    <s v="10.1111/aogs.13887"/>
    <m/>
    <s v="Yes"/>
    <s v=""/>
    <s v=""/>
    <s v=""/>
    <x v="0"/>
    <s v="Not applicable "/>
    <s v=""/>
    <s v=""/>
    <s v=""/>
    <s v=""/>
    <s v="Yes"/>
    <s v=""/>
    <s v=""/>
    <s v=""/>
    <s v=""/>
    <s v=""/>
    <s v=""/>
    <s v=""/>
    <s v=""/>
    <s v=""/>
    <s v="Antenatal corticosteroid therapy"/>
    <s v=""/>
    <s v=""/>
    <m/>
  </r>
  <r>
    <s v="Pediatric Airway Management in COVID-19 Patients: Consensus Guidelines From the Society for Pediatric Anesthesia's Pediatric Difficult Intubation Collaborative and the Canadian Pediatric Anesthesia Society"/>
    <s v="The severe acute respiratory syndrome coronavirus 2 (coronavirus disease 2019 [COVID-19]) pandemic has challenged medical systems and clinicians globally to unforeseen levels. Rapid spread of COVID-19 has forced clinicians to care for patients with a highly contagious disease without evidence-based guidelines. Using a virtual modified nominal group technique, the Pediatric Difficult Intubation Collaborative (PeDI-C), which currently includes 35 hospitals from 6 countries, generated consensus guidelines on airway management in pediatric anesthesia based on expert opinion and early data about the disease. PeDI-C identified overarching goals during care, including minimizing aerosolized respiratory secretions, minimizing the number of clinicians in contact with a patient, and recognizing that undiagnosed asymptomatic patients may shed the virus and infect health care workers. Recommendations include administering anxiolytic medications, intravenous anesthetic inductions, tracheal intubation using video laryngoscopes and cuffed tracheal tubes, use of in-line suction catheters, and modifying workflow to recover patients from anesthesia in the operating room. Importantly, PeDI-C recommends that anesthesiologists consider using appropriate personal protective equipment when performing aerosol-generating medical procedures in asymptomatic children, in addition to known or suspected children with COVID-19. Airway procedures should be done in negative pressure rooms when available. Adequate time should be allowed for operating room cleaning and air filtration between surgical cases. Research using rigorous study designs is urgently needed to inform safe practices during the COVID-19 pandemic. Until further information is available, PeDI-C advises that clinicians consider these guidelines to enhance the safety of health care workers during airway management when performing aerosol-generating medical procedures. These guidelines have been endorsed by the Society for Pediatric Anesthesia and the Canadian Pediatric Anesthesia Society."/>
    <d v="2020-04-03T00:00:00"/>
    <d v="2020-04-15T00:00:00"/>
    <s v="https://journals.lww.com/anesthesia-analgesia/fulltext/2020/7000/pediatric_airway_management_in_covid_19_patients_.11.aspx"/>
    <s v="https://journals.lww.com/anesthesia-analgesia/fulltext/2020/7000/pediatric_airway_management_in_covid_19_patients_.11.aspx"/>
    <x v="6"/>
    <x v="3"/>
    <s v="Matava CT, Kovatsis PG, Lee JK, Castro P, Denning S, Yu J, Park R, Lockman JL, Von Ungern-Sternberg B, Sabato S, Lee LK, Ayad I, Mireles S, Lardner D, Whyte S, Szolnoki J, Jagannathan N, Thompson N, Stein ML, Dalesio N, Greenberg R, McCloskey J, Peyton J, Evans F, Haydar B, Reynolds P, Chiao F, Taicher B, Templeton T, Bhalla T, Raman VT, Garcia-Marcinkiewicz A, GÃ¡lvez J, Tan J, Rehman M, Crockett C, Olomu P, Szmuk P, Glover C, Matuszczak M, Galvez I, Hunyady A, Polaner D, Gooden C, Hsu G, Gumaney H, PÃ©rez-Pradilla C, Kiss EE, Theroux MC, Lau J, Asaf S, Ingelmo P, Engelhardt T, HervÃ­as M, Greenwood E, Javia L, Disma N, Yaster M, Fiadjoe JE; PeDI-Collaborative."/>
    <s v="Anesth Analg"/>
    <n v="2020"/>
    <s v="Peer-reviewed"/>
    <s v="10.1213/ANE.0000000000004872"/>
    <m/>
    <s v=""/>
    <s v="Yes"/>
    <s v=""/>
    <s v=""/>
    <x v="0"/>
    <s v="Not applicable "/>
    <s v=""/>
    <s v=""/>
    <s v=""/>
    <s v=""/>
    <s v=""/>
    <s v=""/>
    <s v=""/>
    <s v=""/>
    <s v=""/>
    <s v="Yes"/>
    <s v=""/>
    <s v=""/>
    <s v=""/>
    <s v=""/>
    <s v=""/>
    <s v=""/>
    <s v=""/>
    <m/>
  </r>
  <r>
    <s v="Ultrasound diagnosis in pregnancy in the evolving coronavirus (COVID-19) pandemic"/>
    <s v="A review of current international and domestic recommendations on the rules for organizing and conducting ultrasound examinations in obstetric practice in the context of a pandemic of the new coronavirus infection COVID-19 is presented. The issues of anti-epidemic measures, the selection of personal protective equipment for medical personnel are discussed. Algorithms are proposed for planning screening, dynamic and invasive studies in cases with a suspected or confirmed COVID-19 in a pregnant woman, the presence of malformations in the fetus and the complicated course of pregnancy, as well as a possible shortage of medical personnel. The use of the information provided in daily practice will ensure the epidemiological safety and clinical effectiveness of the diagnostic departments of our country in a pandemic."/>
    <s v="May 2020"/>
    <m/>
    <s v="https://aig-journal.ru/articles/Ultrazvukovaya-diagnostika-v-akusherstve-v-usloviyah-pandemii-COVID-19.html"/>
    <s v="https://aig-journal.ru/articles/Ultrazvukovaya-diagnostika-v-akusherstve-v-usloviyah-pandemii-COVID-19.html"/>
    <x v="6"/>
    <x v="3"/>
    <s v="Gus A.I., Papageorghiou A., Yarygina T.A., Shuvalova M.P."/>
    <s v="Akusherstvo i Ginekologiya (Russian Federation) (2020) 2020:5 (42-51). Date of Publication: 2020"/>
    <n v="2020"/>
    <s v="Peer-reviewed"/>
    <s v="10.18565/aig.2020.5.42-51"/>
    <s v="Russian"/>
    <s v="Yes"/>
    <s v=""/>
    <s v=""/>
    <s v=""/>
    <x v="0"/>
    <s v="Not applicable "/>
    <s v=""/>
    <s v=""/>
    <s v=""/>
    <s v=""/>
    <s v=""/>
    <s v=""/>
    <s v=""/>
    <s v=""/>
    <s v=""/>
    <s v=""/>
    <s v=""/>
    <s v=""/>
    <s v=""/>
    <s v=""/>
    <s v=""/>
    <s v=""/>
    <s v=""/>
    <m/>
  </r>
  <r>
    <s v="Placental abruption in a twin pregnancy at 32 weeks’ gestation complicated by coronavirus disease 2019 without vertical transmission to the babies"/>
    <s v="None available"/>
    <d v="2020-05-08T00:00:00"/>
    <m/>
    <s v="https://www.ncbi.nlm.nih.gov/pmc/articles/PMC7206425/"/>
    <s v="https://www.ncbi.nlm.nih.gov/pmc/articles/PMC7206425/"/>
    <x v="7"/>
    <x v="1"/>
    <s v="Kuhrt K., McMicking J., Nanda S., Nelson-Piercy C., Shennan A."/>
    <s v="American Journal of Obstetrics and Gynecology MFM (2020) Article Number: 100135. Date of Publication: 2020"/>
    <n v="2020"/>
    <s v="Peer-reviewed"/>
    <s v="10.1016/j.ajogmf.2020.100135"/>
    <m/>
    <s v="Yes"/>
    <s v=""/>
    <s v="Yes"/>
    <s v=""/>
    <x v="1"/>
    <n v="1"/>
    <s v="Yes"/>
    <s v=""/>
    <s v=""/>
    <s v="Yes"/>
    <s v="Yes"/>
    <s v=""/>
    <s v=""/>
    <s v=""/>
    <s v=""/>
    <s v=""/>
    <s v="Yes"/>
    <s v=""/>
    <s v=""/>
    <s v=""/>
    <s v=""/>
    <s v=""/>
    <s v=""/>
    <m/>
  </r>
  <r>
    <s v="Audio Interview: A Covid-19-Related Syndrome in Children"/>
    <s v="The continuing spread of SARS-CoV-2 remains a Public Health Emergency of International Concern. What physicians need to know about transmission, diagnosis, and treatment of Covid-19 is the subject of ongoing updates from infectious disease experts at the Journal. In this audio interview conducted on July 1, 2020, the editors discuss MIS-C, a multisystem inflammatory syndrome that can follow SARS-CoV-2 infection in children and adolescents."/>
    <d v="2020-07-02T00:00:00"/>
    <d v="2020-07-02T00:00:00"/>
    <s v="https://www.nejm.org/doi/full/10.1056/NEJMe2024117"/>
    <s v="https://www.nejm.org/doi/full/10.1056/NEJMe2024117"/>
    <x v="6"/>
    <x v="3"/>
    <s v="Rubin EJ, Baden LR, Morrissey S."/>
    <s v="N Engl J Med"/>
    <n v="2020"/>
    <s v="Peer-reviewed"/>
    <s v="10.1056/NEJMe2024117"/>
    <m/>
    <s v=""/>
    <s v="Yes"/>
    <s v=""/>
    <s v=""/>
    <x v="0"/>
    <s v="Not applicable "/>
    <s v=""/>
    <s v=""/>
    <s v=""/>
    <s v=""/>
    <s v=""/>
    <s v=""/>
    <s v=""/>
    <s v=""/>
    <s v=""/>
    <s v=""/>
    <s v=""/>
    <s v=""/>
    <s v=""/>
    <s v=""/>
    <s v=""/>
    <s v=""/>
    <m/>
    <m/>
  </r>
  <r>
    <s v="Children's (in)visibility in social vulnerability and the impact of the novel coronavirus (COVID-19)"/>
    <s v="Objective:_x000a__x000a_To examine the impact of the infection by the novel coronavirus on Brazilian children in situation of social vulnerability based on the Millennium Sustainable Development Goals._x000a__x000a_Method:_x000a__x000a_Reflective study based on discursive formulation in three aspects: principles of the objectives and goals for the millennium sustainable development; impact of the pandemic on the health of children and their families living in social vulnerability; and the role of pediatric nursing in the care provided - limits and challenges._x000a__x000a_Results:_x000a__x000a_In January 2020, the news of COVID 19 is released as a pandemic. In Brazil, children and families are still without access to basic rights, thereby increasing their risks of social vulnerability because of the quarantine. The nursing field has an important role in monitoring children and their families, offering guidance in search for solutions and preventing contamination._x000a__x000a_Conclusion:_x000a__x000a_There are still challenges to be overcome by the children and their families in situations of vulnerability against COVID-19."/>
    <d v="2020-06-29T00:00:00"/>
    <d v="2020-07-02T00:00:00"/>
    <s v="https://www.scielo.br/scielo.php?script=sci_arttext&amp;pid=S034-71672020001400400&amp;tlng=en"/>
    <s v="https://www.scielo.br/scielo.php?script=sci_arttext&amp;pid=S034-71672020001400400&amp;tlng=en"/>
    <x v="8"/>
    <x v="3"/>
    <s v="Christoffel MM, Gomes ALM, Souza TV, Ciuffo LL."/>
    <s v="Rev Bras Enferm"/>
    <n v="2020"/>
    <s v="Peer-reviewed"/>
    <s v="10.1590/034-7167-2020-302"/>
    <m/>
    <s v=""/>
    <s v=""/>
    <s v=""/>
    <s v="Yes"/>
    <x v="2"/>
    <s v="Not applicable "/>
    <s v=""/>
    <s v=""/>
    <s v=""/>
    <s v=""/>
    <s v=""/>
    <s v=""/>
    <s v=""/>
    <s v=""/>
    <s v=""/>
    <s v=""/>
    <s v=""/>
    <s v=""/>
    <s v=""/>
    <s v=""/>
    <s v=""/>
    <s v=""/>
    <m/>
    <m/>
  </r>
  <r>
    <s v="Maternal death in pregnancy due to COVID-19"/>
    <s v="None available"/>
    <d v="2020-07-01T00:00:00"/>
    <d v="2020-07-02T00:00:00"/>
    <s v="https://obgyn.onlinelibrary.wiley.com/doi/full/10.1002/uog.22111"/>
    <s v="https://obgyn.onlinelibrary.wiley.com/doi/full/10.1002/uog.22111"/>
    <x v="6"/>
    <x v="3"/>
    <s v="Cheng SO, Khan S, Alsafi Z."/>
    <s v="Ultrasound Obstet Gynecol"/>
    <n v="2020"/>
    <s v="Peer-reviewed"/>
    <s v="10.1002/uog.22111"/>
    <m/>
    <s v="Yes"/>
    <s v=""/>
    <s v=""/>
    <s v=""/>
    <x v="0"/>
    <s v="Not applicable "/>
    <s v=""/>
    <s v=""/>
    <s v=""/>
    <s v=""/>
    <s v=""/>
    <s v=""/>
    <s v=""/>
    <s v=""/>
    <s v=""/>
    <s v=""/>
    <s v=""/>
    <s v=""/>
    <s v=""/>
    <s v=""/>
    <s v=""/>
    <s v=""/>
    <m/>
    <m/>
  </r>
  <r>
    <s v="Coronavirus disease 2019: Knowledge, attitude, and practice of pregnant women in a tertiary hospital in Abakaliki, southeast Nigeria"/>
    <s v="Objective_x000a_To determine the knowledge, attitude, and practice of antenatal attendees towards COVID‐19 in Alex Ekwueme Federal University Teaching Hospital, Abakaliki, Nigeria._x000a__x000a_Methods_x000a_A cross‐sectional survey was carried out among 430 consenting pregnant women attending antenatal clinics between March 1 and May 30, 2020, using pretested questionnaires._x000a__x000a_Results_x000a_The mean age and mean gestational age of the respondents were 30.04 years (95% confidence interval [CI] 28.9–31.1) and 26.3 weeks (95% CI 23.3–29.3), respectively. More than four‐fifths (82%) of the women believed that COVID‐19 is real and their main source of information was mass media. The majority had adequate knowledge of COVID‐19. More than half of the respondents said COVID‐19 is a curable disease and that chloroquine can be used. The majority showed a good attitude and preventice practice of COVID‐19 disease; however, one‐fourth (24%) thought that infected individuals should be killed to prevent the spread of the virus._x000a__x000a_Conclusion_x000a_The study population has good knowledge, attitude, and practice of COVID‐19 disease. However, it is worrisome that some respondents thought that infected individuals should be killed. Proper education must be given to the populace to avert these negative attitudes while promoting a positive preventive attitude."/>
    <d v="2020-07-01T00:00:00"/>
    <d v="2020-07-02T00:00:00"/>
    <s v="https://pubmed.ncbi.nlm.nih.gov/32608513/"/>
    <s v="https://pubmed.ncbi.nlm.nih.gov/32608513/"/>
    <x v="9"/>
    <x v="4"/>
    <s v="Anikwe CC, Ogah CO, Anikwe IH, Okorochukwu BC, Ikeoha CC."/>
    <s v="Int J Gynaecol Obstet"/>
    <n v="2020"/>
    <s v="Peer-reviewed"/>
    <s v="10.1002/ijgo.13293"/>
    <m/>
    <s v="Yes"/>
    <s v=""/>
    <s v=""/>
    <s v=""/>
    <x v="2"/>
    <s v="430 pregnant women"/>
    <s v=""/>
    <s v=""/>
    <s v=""/>
    <s v=""/>
    <s v=""/>
    <s v=""/>
    <s v=""/>
    <s v=""/>
    <s v=""/>
    <s v=""/>
    <s v=""/>
    <s v=""/>
    <s v=""/>
    <s v=""/>
    <s v=""/>
    <s v=""/>
    <m/>
    <m/>
  </r>
  <r>
    <s v="Risk factors associated with COVID-19 infection: a retrospective cohort study based on contacts tracing"/>
    <s v="Objectives To estimate the attack rates, and identify the risk factors of COVID-19 infection._x000a__x000a_Methods Based on a retrospective cohort study, we investigated 11,580 contacts of COVID-19 cases in Guangdong Province from January 10 to March 15, 2020. All contacts were tested by RT-PCR to detect their infection of SARS-COV-2. Attack rates by characteristics were calculated, and logistic regression was used to estimate the risk factors of infection for COVID-19._x000a__x000a_Results A total of 515 of 11,580 contacts were identified to be infected with SARS-COV-2. Compared to young adults aged 20-29 years, the infected risk was higher in children (RR: 2.59, 95%CI: 1.79-3.76), and old people aged 60-69 years (RR: 5.29, 95%CI: 3.76-7.46). Females also had higher infected risk (RR: 1.66, 95%CI: 1.39-2.00). People having close relationship with index cases encountered higher risk to be infected (RR for spouse: 20.68, 95%CI: 14.28-29.95; RR for non-spouse family members: 9.55, 95%CI: 6.73-13.55; RR for close relatives: 5.90, 95%CI: 4.06-8.59; RR for other relatives: 3.37, 95%CI: 2.15-5.28). Moreover, contacts exposed to index case in symptomatic period (RR: 2.15, 95%CI: 1.67-2.79), with critically severe symptoms (RR: 1.61, 95%CI: 1.00-2.57), with symptoms of dizzy (RR: 1.58, 95%CI: 1.08-2.30), myalgia (RR: 1.49, 95%CI: 1.15-1.94), and chill (RR: 1.42, 95%CI: 1.05-1.92) had higher infected risks._x000a__x000a_Conclusion Children, old people, females and family members are susceptible to be infected with COVID-19, while index cases in incubation period had lower contagiousness. Our findings will be helpful for developing targeted prevention and control strategies to combat the worldwide pandemic."/>
    <d v="2020-07-01T00:00:00"/>
    <d v="2020-07-02T00:00:00"/>
    <s v="https://www.tandfonline.com/doi/full/10.1080/22221751.2020.1787799"/>
    <s v="https://www.tandfonline.com/doi/full/10.1080/22221751.2020.1787799"/>
    <x v="4"/>
    <x v="5"/>
    <s v="Liu T, Liang W, Zhong H, He J, Chen Z, He G, Song T, Chen S, Wang P, Li J, Lan Y, Cheng M, Huang J, Niu J, Xia L, Xiao J, Hu J, Lin L, Huang Q, Rong Z, Deng A, Zeng W, Li J, Li X, Tan X, Kang M, Guo L, Zhu Z, Gong D, Chen G, Dong M, Ma W."/>
    <s v="Emerg Microbes Infect"/>
    <n v="2020"/>
    <s v="Peer-reviewed"/>
    <s v="10.1080/22221751.2020.1787799"/>
    <m/>
    <s v="Yes"/>
    <s v="Yes"/>
    <s v=""/>
    <s v=""/>
    <x v="2"/>
    <s v="11,580 contacts, 1,048 (9.0%) contacts that are ages 0 to 9 years"/>
    <s v=""/>
    <s v=""/>
    <s v="Yes"/>
    <s v=""/>
    <s v=""/>
    <s v="Yes"/>
    <s v=""/>
    <s v=""/>
    <s v="Yes"/>
    <s v=""/>
    <s v=""/>
    <s v=""/>
    <s v=""/>
    <s v=""/>
    <s v=""/>
    <s v=""/>
    <m/>
    <m/>
  </r>
  <r>
    <s v="The SARS-CoV-2 receptor, Angiotensin converting enzyme 2 (ACE2) is required for human endometrial stromal cell decidualization"/>
    <s v="STUDY QUESTION Is SARS-CoV-2 receptor, angiotensin-converting enzyme 2 (ACE 2) expressed in the human endometrium during the menstrual cycle, and does it participate in endometrial decidualization?_x000a__x000a_SUMMARY ANSWER ACE2 protein is highly expressed in human endometrial stromal cells during the secretory phase and is essential for human endometrial stromal cell decidualization._x000a__x000a_WHAT IS KNOWN ALREADY ACE2 is expressed in numerous human tissues including the lungs, heart, intestine, kidneys and placenta. ACE2 is also the receptor by which SARS-CoV-2 enters human cells._x000a__x000a_STUDY DESIGN, SIZE, DURATION Proliferative (n = 9) and secretory (n = 6) phase endometrium biopsies from healthy reproductive-age women and primary human endometrial stromal cells from proliferative phase endometrium were used in the study._x000a__x000a_PARTICIPANTS/MATERIALS, SETTING, METHODS ACE2 expression and localization were examined by qRT-PCR, Western blot, and immunofluorescence in both human endometrial samples and mouse uterine tissue. The effect of ACE2 knockdown on morphological and molecular changes of human endometrial stromal cell decidualization were assessed. Ovariectomized mice were treated with estrogen or progesterone to determine the effects of these hormones on ACE2 expression._x000a__x000a_MAIN RESULTS AND THE ROLE OF CHANCE In human tissue, ACE2 protein is expressed in both endometrial epithelial and stromal cells in the proliferative phase of the menstrual cycle, and expression increases in stromal cells in the secretory phase. The ACE2 mRNA (P &lt; 0.0001) and protein abundance increased during primary human endometrial stromal cell (HESC) decidualization. HESCs transfected with ACE2-targeting siRNA were less able to decidualize than controls, as evidenced by a lack of morphology change and lower expression of the decidualization markers PRL and IGFBP1 (P &lt; 0.05). In mice during pregnancy, ACE2 protein was expressed in uterine epithelial and stromal cells increased through day six of pregnancy. Finally, progesterone induced expression of Ace2 mRNA in mouse uteri more than vehicle or estrogen (P &lt; 0.05)._x000a__x000a_LARGE SCALE DATA N/A._x000a__x000a_LIMITATIONS, REASONS FOR CAUTION Experiments assessing the function of ACE2 in human endometrial stromal cell decidualization were in vitro. Whether SARS-CoV-2 can enter human endometrial stromal cells and affect decidualization have not been assessed._x000a__x000a_WIDER IMPLICATIONS OF THE FINDINGS Expression of ACE2 in the endometrium allow SARS-CoV-2 to enter endometrial epithelial and stromal cells, which could impair in vivo decidualization, embryo implantation, and placentation. If so, women with COVID-19 may be at increased risk of early pregnancy loss._x000a__x000a_STUDY FUNDINGS/COMPETING INTEREST(S) This study was supported by National Institutes of Health / National Institute of Child Health and Human Development grants R01HD065435 and R00HD08742 to RK and Washington University School of Medicine start-up funds to RK. The authors declare that they have no conflicts of interest."/>
    <d v="2020-06-24T00:00:00"/>
    <d v="2020-07-02T00:00:00"/>
    <s v="https://www.biorxiv.org/content/10.1101/2020.06.23.168252v1.full"/>
    <s v="https://www.biorxiv.org/content/10.1101/2020.06.23.168252v1.full"/>
    <x v="6"/>
    <x v="6"/>
    <s v="Chadchan SB, Maurya VK, Popli P, Kommagani R."/>
    <s v="bioRxiv"/>
    <n v="2020"/>
    <s v="Peer-reviewed"/>
    <s v="10.1101/2020.06.23.168252"/>
    <m/>
    <s v="Yes"/>
    <s v=""/>
    <s v=""/>
    <s v=""/>
    <x v="0"/>
    <s v="Proliferative (n = 9) and secretory (n = 6) phase endometrium biopsies"/>
    <s v=""/>
    <s v=""/>
    <s v=""/>
    <s v=""/>
    <s v=""/>
    <s v=""/>
    <s v=""/>
    <s v=""/>
    <s v=""/>
    <s v=""/>
    <s v=""/>
    <s v=""/>
    <s v=""/>
    <s v=""/>
    <s v=""/>
    <s v=""/>
    <m/>
    <m/>
  </r>
  <r>
    <s v="Covid-19: Admit ethnic minority pregnant women to hospital earlier, says NHS England"/>
    <s v="None available"/>
    <d v="2020-06-30T00:00:00"/>
    <d v="2020-07-02T00:00:00"/>
    <s v="https://www.bmj.com/content/369/bmj.m2628"/>
    <s v="https://www.bmj.com/content/369/bmj.m2628"/>
    <x v="7"/>
    <x v="3"/>
    <s v="Iacobucci G."/>
    <s v="BMJ"/>
    <n v="2020"/>
    <s v="Peer-reviewed"/>
    <s v="10.1136/bmj.m2628"/>
    <m/>
    <s v="Yes"/>
    <s v=""/>
    <s v=""/>
    <s v=""/>
    <x v="1"/>
    <s v="Not applicable "/>
    <s v=""/>
    <s v=""/>
    <s v=""/>
    <s v=""/>
    <s v=""/>
    <s v=""/>
    <s v=""/>
    <s v=""/>
    <s v=""/>
    <s v=""/>
    <s v=""/>
    <s v=""/>
    <s v=""/>
    <s v=""/>
    <s v=""/>
    <s v=""/>
    <m/>
    <m/>
  </r>
  <r>
    <s v="Coronavirus Disease Pandemic (COVID-19): Challenges and a Global Perspective"/>
    <s v="The technology-driven world of the 21st century is currently confronted with a major threat to humankind, represented by the coronavirus disease (COVID-19) pandemic, caused by the severe acute respiratory syndrome, coronavirus-2 (SARS-CoV-2). As of now, COVID-19 has affected more than 6 million confirmed cases and took 0.39 million human lives. SARS-CoV-2 spreads much faster than its two ancestors, SARS-CoV and Middle East respiratory syndrome-CoV (MERS-CoV), but has low fatality rates. Our analyses speculate that the efficient replication and transmission of SARS-CoV-2 might be due to the high-density basic amino acid residues, preferably positioned in close proximity at both the furin-like cleavage sites (S1/S2 and S2’) within the spike protein. Given the high genomic similarities of SARS-CoV-2 to bat SARS-like CoVs, it is likely that bats serve as a reservoir host for its progenitor. Women and children are less susceptible to SARS-CoV-2 infection, while the elderly and people with comorbidities are more prone to serious clinical outcomes, which may be associated with acute respiratory distress syndrome (ARDS) and cytokine storm. The cohesive approach amongst researchers across the globe has delivered high-end viral diagnostics. However, home-based point-of-care diagnostics are still under development, which may prove transformative in current COVID-19 pandemic containment. Similarly, vaccines and therapeutics against COVID-19 are currently in the pipeline for clinical trials. In this review, we discuss the noteworthy advancements, focusing on the etiological viral agent, comparative genomic analysis, population susceptibility, disease epidemiology and diagnosis, animal reservoirs, laboratory animal models, disease transmission, therapeutics, vaccine challenges, and disease mitigation measures."/>
    <d v="2020-06-28T00:00:00"/>
    <d v="2020-07-02T00:00:00"/>
    <s v="https://www.mdpi.com/276-0817/9/7/519"/>
    <s v="https://www.mdpi.com/276-0817/9/7/519"/>
    <x v="6"/>
    <x v="0"/>
    <s v="Malik YS, Kumar N, Sircar S, Kaushik R, Bhat S, Dhama K, Gupta P, Goyal K, Singh MP, Ghoshal U, Zowalaty MEE, O R V, Yatoo MI, Tiwari R, Pathak M, Patel SK, Sah R, Rodriguez-Morales AJ, Ganesh B, Kumar P, Singh RK."/>
    <s v="Pathogens"/>
    <n v="2020"/>
    <s v="Peer-reviewed"/>
    <s v="10.3390/pathogens970519"/>
    <m/>
    <s v="Yes"/>
    <s v="Yes"/>
    <s v="Yes"/>
    <s v=""/>
    <x v="0"/>
    <s v="Not applicable "/>
    <s v=""/>
    <s v=""/>
    <s v=""/>
    <s v=""/>
    <s v=""/>
    <s v=""/>
    <s v=""/>
    <s v=""/>
    <s v=""/>
    <s v=""/>
    <s v=""/>
    <s v=""/>
    <s v=""/>
    <s v=""/>
    <s v=""/>
    <s v=""/>
    <m/>
    <m/>
  </r>
  <r>
    <s v="Evaluating the effects of the COVID-19 pandemic on the physical and mental well-being of obstetricians and gynecologists in Turkey"/>
    <s v="Objective: To apply online surveying to assess the general physical and mental well-being of obstetricians/gynecologists (OB/GYNs) working in COVID-19 designated hospitals in Turkey._x000a__x000a_Methods: A prospective survey-based study using an online survey platform. Three hundred participants working at COVID-19 designated hospitals in Turkey identified from a hospital database were sent a link to the survey by email between April 29 and May 20, 2020._x000a__x000a_Results: A total of 253 OB/GYNs (31 consultants and 222 residents) completed the survey, for a response rate of 84.3%. Of respondents, 191 (76.4%) were anxious about coming into contact with pregnant women infected with COVID-19. 74.4% stated that they were afraid of getting sick. 64.8% reported that they had fallen into despair at times because of the pandemic. 66.5% stated that their family lives were affected. 72.4% started living separately from their families because of the pandemic._x000a__x000a_Conclusion: Despite the difficulties in patient care during the pandemic, OB/GYNs continued providing for their patients, which reflected positively on their perceptions of the profession. The importance of trust in the national healthcare system, presence of adequate PPE, finding a suitable coping mechanism, and family support were essential for Turkish OB/GYNs during the COVID-19 pandemic."/>
    <d v="2020-06-30T00:00:00"/>
    <d v="2020-07-01T00:00:00"/>
    <s v="https://pubmed.ncbi.nlm.nih.gov/32602562/"/>
    <s v="https://pubmed.ncbi.nlm.nih.gov/32602562/"/>
    <x v="10"/>
    <x v="4"/>
    <s v="YalÃ§Ä±n Bahat P, AldÄ±kaÃ§tÄ±oÄŸlu TalmaÃ§ M, Bestel A, Topbas Selcuki NF, Karadeniz O, Polat I."/>
    <s v="Int J Gynaecol Obstet"/>
    <n v="2020"/>
    <s v="Peer-reviewed"/>
    <s v="10.1002/ijgo.13287"/>
    <m/>
    <s v=""/>
    <s v=""/>
    <s v=""/>
    <s v="Yes"/>
    <x v="2"/>
    <s v="253 OB/GYNs (31 consultants and 222 residents)"/>
    <s v=""/>
    <s v=""/>
    <s v=""/>
    <s v=""/>
    <s v=""/>
    <s v=""/>
    <s v=""/>
    <s v=""/>
    <s v=""/>
    <s v=""/>
    <s v=""/>
    <s v=""/>
    <s v="Yes"/>
    <s v=""/>
    <s v=""/>
    <s v=""/>
    <m/>
    <m/>
  </r>
  <r>
    <s v="SARS-CoV-2 and Streptococcus pneumoniae coinfection as a cause of severe pneumonia in an infant"/>
    <s v="None available"/>
    <d v="2020-06-29T00:00:00"/>
    <d v="2020-07-01T00:00:00"/>
    <s v="https://onlinelibrary.wiley.com/doi/full/10.1002/ppul.24916?af=R"/>
    <s v="https://onlinelibrary.wiley.com/doi/full/10.1002/ppul.24916?af=R"/>
    <x v="11"/>
    <x v="1"/>
    <s v="Nieto-Moro M, Ecclesia FG, TomÃ©-Masa I, De Lama Caro-PatÃ³n G, Leoz-Gordillo I, Cabrero-HernÃ¡ndez M, GarcÃ­a-Salido A."/>
    <s v="Pediatr Pulmonol"/>
    <n v="2020"/>
    <s v="Peer-reviewed"/>
    <s v="10.1002/ppul.24916"/>
    <m/>
    <s v=""/>
    <s v="Yes"/>
    <s v=""/>
    <s v=""/>
    <x v="1"/>
    <s v="1 infant (8 months old)"/>
    <s v=""/>
    <s v=""/>
    <s v=""/>
    <s v=""/>
    <s v=""/>
    <s v="Yes"/>
    <s v="Yes"/>
    <s v=""/>
    <s v=""/>
    <s v="Yes"/>
    <s v=""/>
    <s v=""/>
    <s v=""/>
    <s v=""/>
    <s v=""/>
    <s v=""/>
    <m/>
    <m/>
  </r>
  <r>
    <s v="COVID-19, Australia: Epidemiology Report 19 (Fortnightly reporting period ending 21 June 2020)"/>
    <s v="None available"/>
    <d v="2020-06-29T00:00:00"/>
    <d v="2020-07-01T00:00:00"/>
    <s v="https://www1.health.gov.au/internet/main/publishing.nsf/Content/1D3BCB527F40C8BCA2585300302EB/$File/covid_19_australia_epidemiology_report_19_fortnightly_reporting_period_ending_21_june_2020.pdf"/>
    <s v="https://www1.health.gov.au/internet/main/publishing.nsf/Content/1D3BCB527F40C8BCA2585300302EB/$File/covid_19_australia_epidemiology_report_19_fortnightly_reporting_period_ending_21_june_2020.pdf"/>
    <x v="12"/>
    <x v="1"/>
    <s v="COVID-19 National Incident Room Surveillance Team."/>
    <s v="Commun Dis Intell (2018)"/>
    <n v="2020"/>
    <s v="Peer-reviewed"/>
    <s v="10.33321/cdi.2020.44.54"/>
    <m/>
    <s v=""/>
    <s v="Yes"/>
    <s v=""/>
    <s v=""/>
    <x v="1"/>
    <s v="Unclear"/>
    <s v=""/>
    <s v=""/>
    <s v=""/>
    <s v=""/>
    <s v=""/>
    <s v="Yes"/>
    <s v=""/>
    <s v="Yes"/>
    <s v=""/>
    <s v=""/>
    <s v=""/>
    <s v=""/>
    <s v=""/>
    <s v=""/>
    <s v=""/>
    <s v=""/>
    <m/>
    <m/>
  </r>
  <r>
    <s v="SARS-CoV, MERS-CoV and SARS-CoV-2 infections in pregnancy and fetal development"/>
    <s v="Recently, in China, in 2019, a new type of disease has arisen caused by a new strain of coronavirus, the SARS-CoV-2 virus, considered extremely worrying due to its high infectivity power and the easy ability to spread geographically. For patients in general, the clinical features resulting from respiratory syndromes can trigger an asymptomatic condition. However, 25 % of patients infected by SARS-CoV-2 can progress to severity. Pregnant women are an unknown field in this complex process, and although they have symptoms similar to non-pregnant women, some points should be considered, such as complications during pregnancy and postpartum. Thus, the aim of this study was to understand the consequences of pregnancy and fetal development, caused by infections by the SARS-CoV, MERS-CoV and SARS-CoV-2 viruses. Among the aforementioned infections, MERS-CoV seems to be the most dangerous for newborns, inducing high blood pressure, pre-eclampsia, pneumonia, acute renal failure, and multiple organ failure in mother. This also causes a higher occurrence of emergency cesarean deliveries and premature births, in addition, some deaths of mothers and fetuses were recorded. Meanwhile, SARS-CoV and SARS-CoV-2 appear to have less severe symptoms. Furthermore, although a study found the ACE2 receptor, used by SARS-CoV-2, widely distributed in specific cell types of the maternal-fetal interface, there is no evidence of vertical transmission for any of the coronaviruses. Thus, the limited reported obstetric cases alert to the need for advanced life support for pregnant women infected with coronaviruses and to the need for further investigation for application in clinical practice."/>
    <d v="2020-06-26T00:00:00"/>
    <d v="2020-06-30T00:00:00"/>
    <s v="https://www.sciencedirect.com/science/article/pii/S246878472301902"/>
    <s v="https://www.sciencedirect.com/science/article/pii/S246878472301902"/>
    <x v="6"/>
    <x v="0"/>
    <s v="de Souza Silva GA, da Silva SP, da Costa MAS, da Silva AR, de Vasconcelos Alves RR, Ã‚ngelo Mendes TenÃ³rio FDC, da Silva Melo AR, de Freitas AC, Lagos de Melo CM."/>
    <s v="J Gynecol Obstet Hum Reprod"/>
    <n v="2020"/>
    <s v="Peer-reviewed"/>
    <s v="10.1016/j.jogoh.2020.101846"/>
    <m/>
    <s v="Yes"/>
    <s v=""/>
    <s v="Yes"/>
    <s v=""/>
    <x v="0"/>
    <s v="Not applicable "/>
    <s v=""/>
    <s v=""/>
    <s v=""/>
    <s v=""/>
    <s v=""/>
    <s v=""/>
    <s v=""/>
    <s v=""/>
    <s v=""/>
    <s v=""/>
    <s v=""/>
    <s v=""/>
    <s v=""/>
    <s v=""/>
    <s v=""/>
    <s v=""/>
    <m/>
    <m/>
  </r>
  <r>
    <s v="Children's emergency presentations during the COVID-19 pandemic"/>
    <s v="None available"/>
    <d v="2020-06-26T00:00:00"/>
    <d v="2020-06-30T00:00:00"/>
    <s v="https://www.sciencedirect.com/science/article/pii/S235246422302066"/>
    <s v="https://www.sciencedirect.com/science/article/pii/S235246422302066"/>
    <x v="7"/>
    <x v="1"/>
    <s v="Roland D, Harwood R, Bishop N, Hargreaves D, Patel S, Sinha I."/>
    <s v="Lancet Child Adolesc Health"/>
    <n v="2020"/>
    <s v="Peer-reviewed"/>
    <s v="10.1016/S2352-4642(20)30206-6"/>
    <m/>
    <s v=""/>
    <s v=""/>
    <s v=""/>
    <s v="Yes"/>
    <x v="1"/>
    <s v="1,349 emergency presentations of children less than 16 years of age (56 (4.2%) were less than 6 weeks of age)"/>
    <s v=""/>
    <s v=""/>
    <s v=""/>
    <s v=""/>
    <s v=""/>
    <s v=""/>
    <s v=""/>
    <s v=""/>
    <s v=""/>
    <s v=""/>
    <s v=""/>
    <s v=""/>
    <s v="Yes"/>
    <s v="Yes"/>
    <s v=""/>
    <s v=""/>
    <m/>
    <m/>
  </r>
  <r>
    <s v="Infant Case of Co-infection with SARS-CoV-2 and Citrobacter koseri Urinary Infection"/>
    <s v="Since 2019 coronavirus disease (COVID-19) is highly contagious with a high mortality rate. France has taken strict infection control measures. According to the report by the Center for Disease Control and Prevention, children are less affected with COVID-19 and seem to have less severe disease than adults. We reported the first confirmed infant case of co-infection with SARS-CoV-2 and Citrobacter koseri urinary infection in 6-week-old child admitted on 25 March 2020 with mild symptoms in the Pediatric COVID Unit of Amiens University Hospital, France."/>
    <d v="2020-06-28T00:00:00"/>
    <d v="2020-06-29T00:00:00"/>
    <s v="https://academic.oup.com/tropej/article/doi/10.1093/tropej/fmaa32/5864457"/>
    <s v="https://academic.oup.com/tropej/article/doi/10.1093/tropej/fmaa32/5864457"/>
    <x v="13"/>
    <x v="1"/>
    <s v="Tchidjou HK, Romeo B."/>
    <s v="J Trop Pediatr"/>
    <n v="2020"/>
    <s v="Peer-reviewed"/>
    <s v="10.1093/tropej/fmaa32"/>
    <m/>
    <s v=""/>
    <s v="Yes"/>
    <s v=""/>
    <s v=""/>
    <x v="1"/>
    <s v="1 infant (6 weeks old)"/>
    <s v=""/>
    <s v=""/>
    <s v=""/>
    <s v=""/>
    <s v=""/>
    <s v="Yes"/>
    <s v="Yes"/>
    <s v=""/>
    <s v=""/>
    <s v="Yes"/>
    <s v=""/>
    <s v=""/>
    <s v=""/>
    <s v=""/>
    <s v=""/>
    <s v=""/>
    <m/>
    <m/>
  </r>
  <r>
    <s v="The first pregnant woman with COVID-19 in Venezuela: Pre-symptomatic transmission"/>
    <s v="None available"/>
    <d v="2020-06-25T00:00:00"/>
    <d v="2020-06-29T00:00:00"/>
    <s v="https://www.ncbi.nlm.nih.gov/pmc/articles/PMC7316046/"/>
    <s v="https://www.ncbi.nlm.nih.gov/pmc/articles/PMC7316046/"/>
    <x v="14"/>
    <x v="1"/>
    <s v="Forero-PeÃ±a DA, RodrÃ­guez MI, Flora-Noda DM, Maricuto AL, VelÃ¡squez VL, Soto LM, Garcia YD, UreÃ±a FA, Mosqueda M, Franco-Lugo R, Marcano MV, Morillo GA, Carballo M, Caldera J, Redondo MC, Landaeta ME."/>
    <s v="Travel Med Infect Dis"/>
    <n v="2020"/>
    <s v="Peer-reviewed"/>
    <s v="10.1016/j.tmaid.2020.101805"/>
    <m/>
    <s v="Yes"/>
    <s v=""/>
    <s v=""/>
    <s v=""/>
    <x v="2"/>
    <s v="1 pregnant woman"/>
    <s v="Yes"/>
    <s v=""/>
    <s v=""/>
    <s v=""/>
    <s v=""/>
    <s v=""/>
    <s v=""/>
    <s v=""/>
    <s v=""/>
    <s v=""/>
    <s v=""/>
    <s v=""/>
    <s v=""/>
    <s v=""/>
    <s v=""/>
    <s v=""/>
    <m/>
    <m/>
  </r>
  <r>
    <s v="COVID-19 in children and adolescents in Europe: a multinational, multicentre cohort study"/>
    <s v="Background_x000a_To date, few data on paediatric COVID-19 have been published, and most reports originate from China. This study aimed to capture key data on children and adolescents with severe acute respiratory syndrome coronavirus 2 (SARS-CoV-2) infection across Europe to inform physicians and health-care service planning during the ongoing pandemic._x000a_Methods_x000a_This multicentre cohort study involved 82 participating health-care institutions across 25 European countries, using a well established research network—the Paediatric Tuberculosis Network European Trials Group (ptbnet)—that mainly comprises paediatric infectious diseases specialists and paediatric pulmonologists. We included all individuals aged 18 years or younger with confirmed SARS-CoV-2 infection, detected at any anatomical site by RT-PCR, between April 1 and April 24, 2020, during the initial peak of the European COVID-19 pandemic. We explored factors associated with need for intensive care unit (ICU) admission and initiation of drug treatment for COVID-19 using univariable analysis, and applied multivariable logistic regression with backwards stepwise analysis to further explore those factors significantly associated with ICU admission._x000a_Findings_x000a_582 individuals with PCR-confirmed SARS-CoV-2 infection were included, with a median age of 5·0 years (IQR 0·5–12·0) and a sex ratio of 1·15 males per female. 145 (25%) had pre-existing medical conditions. 363 (62%) individuals were admitted to hospital. 48 (8%) individuals required ICU admission, 25 (4%) mechanical ventilation (median duration 7 days, IQR 2–11, range 1–34), 19 (3%) inotropic support, and one (&lt;1%) extracorporeal membrane oxygenation. Significant risk factors for requiring ICU admission in multivariable analyses were being younger than 1 month (odds ratio 5·06, 95% CI 1·72–14·87; p=0·035), male sex (2·12, 1·06–4·21; p=0·33), pre-existing medical conditions (3·27, 1·67–6·42; p=0·0015), and presence of lower respiratory tract infection signs or symptoms at presentation (10·46, 5·16–21·23; p&lt;0·0001). The most frequently used drug with antiviral activity was hydroxychloroquine (40 [7%] patients), followed by remdesivir (17 [3%] patients), lopinavir–ritonavir (six [1%] patients), and oseltamivir (three [1%] patients). Immunomodulatory medication used included corticosteroids (22 [4%] patients), intravenous immunoglobulin (seven [1%] patients), tocilizumab (four [1%] patients), anakinra (three [1%] patients), and siltuximab (one [&lt;1%] patient). Four children died (case-fatality rate 0·69%, 95% CI 0·20–1·82); at study end, the remaining 578 were alive and only 25 (4%) were still symptomatic or requiring respiratory support._x000a_Interpretation_x000a_COVID-19 is generally a mild disease in children, including infants. However, a small proportion develop severe disease requiring ICU admission and prolonged ventilation, although fatal outcome is overall rare. The data also reflect the current uncertainties regarding specific treatment options, highlighting that additional data on antiviral and immunomodulatory drugs are urgently needed._x000a_Funding_x000a_ptbnet is supported by Deutsche Gesellschaft für Internationale Zusammenarbeit."/>
    <d v="2020-06-25T00:00:00"/>
    <d v="2020-06-29T00:00:00"/>
    <s v="https://www.thelancet.com/journals/lanchi/article/PIIS2352-4642(20)30177-2/fulltext"/>
    <s v="https://www.thelancet.com/journals/lanchi/article/PIIS2352-4642(20)30177-2/fulltext"/>
    <x v="15"/>
    <x v="4"/>
    <s v="GÃ¶tzinger F, Santiago-GarcÃ­a B, Noguera-JuliÃ¡n A, Lanaspa M, Lancella L, CalÃ² Carducci FI, Gabrovska N, Velizarova S, Prunk P, Osterman V, Krivec U, Lo Vecchio A, Shingadia D, Soriano-Arandes A, Melendo S, Lanari M, Pierantoni L, Wagner N, L'Huillier AG, Heininger U, Ritz N, Bandi S, Krajcar N, RogliÄ‡ S, Santos M, Christiaens C, Creuven M, Buonsenso D, Welch SB, Bogyi M, Brinkmann F, Tebruegge M; ptbnet COVID-19 Study Group."/>
    <s v="Lancet Child Adolesc Health"/>
    <n v="2020"/>
    <s v="Peer-reviewed"/>
    <s v="10.1016/S2352-4642(20)30177-2"/>
    <m/>
    <s v="Yes"/>
    <s v="Yes"/>
    <s v=""/>
    <s v=""/>
    <x v="0"/>
    <s v="582 individuals ages 18 years and younger"/>
    <s v="Yes"/>
    <s v=""/>
    <s v="Yes"/>
    <s v=""/>
    <s v="Yes"/>
    <s v="Yes"/>
    <s v="Yes"/>
    <s v=""/>
    <s v="Yes"/>
    <s v="Yes"/>
    <s v=""/>
    <s v=""/>
    <s v=""/>
    <s v=""/>
    <s v=""/>
    <s v=""/>
    <m/>
    <m/>
  </r>
  <r>
    <s v="COVID-19 and routine childhood immunization in Africa: leveraging systems thinking and implementation science to improve immunization system performance"/>
    <s v="One of the routine health services that is being disrupted by coronavirus disease 2019 (COVID-19) in Africa is childhood immunization. This is because the immunization system relies on functioning health facilities and stable communities to be effective. Its disruption increases the risk of epidemics of vaccine-preventable diseases which can increase child mortality. Therefore, policymakers must quickly identify robust and context-specific strategies to rapidly scale-up routine immunization in order to mitigate the impact of COVID-19 on their national immunization performance. To achieve this, we propose a paradigm shift towards systems thinking and use of implementation science in immunization decision making. Systems thinking can inform a more nuanced and holistic understanding of the interrelationship that between COVID-19, its control strategies and childhood immunization. Tools like causal loop diagrams can be used to explicitly illustrate the systems structure by identifying the feedback loops. Once mapped and leverage points for interventions have been identified, implementation science can be used to guide the rapid uptake and utilization of multifaceted evidence-based innovations in complex practice settings. As Africa re-strategize for the post-2020 era, these emerging fields can contribute significantly in accelerating progress towards universal access to vaccines for all children on the continent despite COVID-19."/>
    <d v="2020-06-24T00:00:00"/>
    <d v="2020-06-28T00:00:00"/>
    <s v="https://www.sciencedirect.com/science/article/pii/S12019712230575"/>
    <s v="https://www.sciencedirect.com/science/article/pii/S12019712230575"/>
    <x v="15"/>
    <x v="3"/>
    <s v="Adamu AA, Jalo RI, Habonimana D, Wiysonge CS."/>
    <s v="Int J Infect Dis"/>
    <n v="2020"/>
    <s v="Peer-reviewed"/>
    <s v="10.1016/j.ijid.2020.06.72"/>
    <m/>
    <s v=""/>
    <s v=""/>
    <s v=""/>
    <s v="Yes"/>
    <x v="0"/>
    <s v="Not applicable "/>
    <s v=""/>
    <s v=""/>
    <s v=""/>
    <s v=""/>
    <s v=""/>
    <s v=""/>
    <s v=""/>
    <s v=""/>
    <s v=""/>
    <s v=""/>
    <s v=""/>
    <s v=""/>
    <s v=""/>
    <s v=""/>
    <s v=""/>
    <s v=""/>
    <m/>
    <m/>
  </r>
  <r>
    <s v="Where Have All the Children Gone? Pediatric Perspectives on COVID-19 in New York City"/>
    <s v="None available"/>
    <d v="2020-04-27T00:00:00"/>
    <d v="2020-06-28T00:00:00"/>
    <s v="https://www.ncbi.nlm.nih.gov/pmc/articles/PMC7183941/"/>
    <s v="https://www.ncbi.nlm.nih.gov/pmc/articles/PMC7183941/"/>
    <x v="2"/>
    <x v="3"/>
    <s v="Levine DA, Fraymovich S, Platt SL."/>
    <s v="Ann Emerg Med"/>
    <n v="2020"/>
    <s v="Peer-reviewed"/>
    <s v="10.1016/j.annemergmed.2020.04.35"/>
    <m/>
    <s v=""/>
    <s v=""/>
    <s v=""/>
    <s v="Yes"/>
    <x v="1"/>
    <s v="Not applicable "/>
    <s v=""/>
    <s v=""/>
    <s v=""/>
    <s v=""/>
    <s v=""/>
    <s v=""/>
    <s v=""/>
    <s v=""/>
    <s v=""/>
    <s v=""/>
    <s v=""/>
    <s v=""/>
    <s v=""/>
    <s v=""/>
    <s v=""/>
    <s v=""/>
    <m/>
    <m/>
  </r>
  <r>
    <s v="Coronavirus Disease 2019 (COVID-19) and Pregnancy: Responding to a Rapidly Evolving Situation"/>
    <s v="None available"/>
    <s v="July 2020"/>
    <d v="2020-06-27T00:00:00"/>
    <s v="https://journals.lww.com/greenjournal/Citation/2020/7000/Coronavirus_Disease_2019__COVID_19__and_Pregnancy_.35.aspx"/>
    <s v="https://journals.lww.com/greenjournal/Citation/2020/7000/Coronavirus_Disease_2019__COVID_19__and_Pregnancy_.35.aspx"/>
    <x v="6"/>
    <x v="3"/>
    <s v="Bresesti I, Rossi L."/>
    <s v="Obstet Gynecol"/>
    <n v="2020"/>
    <s v="Peer-reviewed"/>
    <s v="10.1097/AOG.000000000003965"/>
    <m/>
    <s v="Yes"/>
    <s v=""/>
    <s v=""/>
    <s v=""/>
    <x v="0"/>
    <s v="Not applicable "/>
    <s v=""/>
    <s v=""/>
    <s v=""/>
    <s v=""/>
    <s v=""/>
    <s v=""/>
    <s v=""/>
    <s v=""/>
    <s v=""/>
    <s v=""/>
    <s v=""/>
    <s v=""/>
    <s v=""/>
    <s v=""/>
    <s v=""/>
    <s v=""/>
    <m/>
    <m/>
  </r>
  <r>
    <s v="Coronavirus Disease 2019 (COVID-19) and Pregnancy: Responding to a Rapidly Evolving Situation"/>
    <s v="None available"/>
    <s v="July 2020"/>
    <d v="2020-06-27T00:00:00"/>
    <s v="https://journals.lww.com/greenjournal/Citation/2020/7000/Coronavirus_Disease_2019__COVID_19__and_Pregnancy_.33.aspx#"/>
    <s v="https://journals.lww.com/greenjournal/Citation/2020/7000/Coronavirus_Disease_2019__COVID_19__and_Pregnancy_.33.aspx#"/>
    <x v="6"/>
    <x v="3"/>
    <s v="Dashraath P, Wong JJL, Su LL, See KC, Fisher D."/>
    <s v="Obstet Gynecol"/>
    <n v="2020"/>
    <s v="Peer-reviewed"/>
    <s v="10.1097/AOG.000000000003963"/>
    <m/>
    <s v="Yes"/>
    <s v=""/>
    <s v=""/>
    <s v="Yes"/>
    <x v="0"/>
    <s v="Not applicable "/>
    <s v=""/>
    <s v=""/>
    <s v=""/>
    <s v=""/>
    <s v=""/>
    <s v=""/>
    <s v=""/>
    <s v=""/>
    <s v=""/>
    <s v=""/>
    <s v=""/>
    <s v=""/>
    <s v=""/>
    <s v=""/>
    <s v=""/>
    <s v=""/>
    <m/>
    <m/>
  </r>
  <r>
    <s v="Promoting attachment between parents and neonates despite the COVID-19 pandemic"/>
    <s v="Social distancing is the only option available during the COVID‐19 pandemic until a vaccine is developed. However, this is having a major impact on human relationships and bonding between parents and neonates is a major concern. Separation during this health emergency could have lifelong consequences for offspring and there are even greater concerns if newborn infants are sick or vulnerable and need intensive care. We look at how bonding can be safely supported and maintained without risking infecting neonates, by comparing the international guidelines and proposing safe actions within those frameworks."/>
    <d v="2020-06-26T00:00:00"/>
    <d v="2020-06-27T00:00:00"/>
    <s v="https://onlinelibrary.wiley.com/doi/abs/10.1111/apa.15455"/>
    <s v="https://onlinelibrary.wiley.com/doi/abs/10.1111/apa.15455"/>
    <x v="15"/>
    <x v="3"/>
    <s v="Tscherning C, Sizun J, Kuhn P."/>
    <s v="Acta Paediatr"/>
    <n v="2020"/>
    <s v="Peer-reviewed"/>
    <s v="10.1111/apa.15455"/>
    <m/>
    <s v="Yes"/>
    <s v=""/>
    <s v="Yes"/>
    <s v=""/>
    <x v="0"/>
    <s v="Not applicable "/>
    <s v=""/>
    <s v=""/>
    <s v=""/>
    <s v=""/>
    <s v=""/>
    <s v=""/>
    <s v=""/>
    <s v=""/>
    <s v=""/>
    <s v=""/>
    <s v=""/>
    <s v=""/>
    <s v=""/>
    <s v=""/>
    <s v=""/>
    <s v=""/>
    <s v="Breastfeeding/breastmilk "/>
    <m/>
  </r>
  <r>
    <s v="[Possibilities of employment of pregnant women in the health care system in association with SARS-CoV-2]"/>
    <s v="Continued employment of pregnant women related to COVID (Corona Virus Disease) should only be considered if the risk of infection in the workplace is not higher than that of the general population. This option should therefore be carried out after an individual risk assessment with a precise description of the patient clientele and definition of the activities to be performed."/>
    <d v="2020-06-26T00:00:00"/>
    <d v="2020-06-27T00:00:00"/>
    <s v="https://www.ncbi.nlm.nih.gov/pmc/articles/PMC7315396/"/>
    <s v="https://www.ncbi.nlm.nih.gov/pmc/articles/PMC7315396/"/>
    <x v="6"/>
    <x v="3"/>
    <s v="Michels G, Ochmann U, Cranen R."/>
    <s v="Med Klin Intensivmed Notfmed"/>
    <n v="2020"/>
    <s v="Peer-reviewed"/>
    <s v="10.107/s00063-020-0704-0"/>
    <s v="German"/>
    <s v="Yes"/>
    <s v=""/>
    <s v=""/>
    <s v=""/>
    <x v="0"/>
    <s v="Not applicable "/>
    <s v=""/>
    <s v=""/>
    <s v=""/>
    <s v=""/>
    <s v=""/>
    <s v=""/>
    <s v=""/>
    <s v=""/>
    <s v=""/>
    <s v=""/>
    <s v=""/>
    <s v=""/>
    <s v=""/>
    <s v=""/>
    <s v=""/>
    <s v=""/>
    <m/>
    <m/>
  </r>
  <r>
    <s v="Addressing the indirect effects of COVID-19 on the health of children and young people"/>
    <s v="None available"/>
    <d v="2020-06-25T00:00:00"/>
    <d v="2020-06-27T00:00:00"/>
    <s v="https://www.cmaj.ca/content/early/2020/06/24/cmaj.201008"/>
    <s v="https://www.cmaj.ca/content/early/2020/06/24/cmaj.201008"/>
    <x v="15"/>
    <x v="3"/>
    <s v="Chanchlani N, Buchanan F, Gill PJ."/>
    <s v="CMAJ"/>
    <n v="2020"/>
    <s v="Peer-reviewed"/>
    <s v="10.153/cmaj.201008"/>
    <m/>
    <s v=""/>
    <s v=""/>
    <s v=""/>
    <s v="Yes"/>
    <x v="0"/>
    <s v="Not applicable "/>
    <s v=""/>
    <s v=""/>
    <s v=""/>
    <s v=""/>
    <s v=""/>
    <s v=""/>
    <s v=""/>
    <s v=""/>
    <s v=""/>
    <s v=""/>
    <s v=""/>
    <s v=""/>
    <s v=""/>
    <s v=""/>
    <s v=""/>
    <s v=""/>
    <m/>
    <m/>
  </r>
  <r>
    <s v="Incidence of SARS-CoV-2 vertical transmission: a meta-analysis"/>
    <s v="None available"/>
    <d v="2020-06-25T00:00:00"/>
    <d v="2020-06-27T00:00:00"/>
    <s v="https://fn.bmj.com/content/early/2020/06/25/archdischild-2020-319791"/>
    <s v="https://fn.bmj.com/content/early/2020/06/25/archdischild-2020-319791"/>
    <x v="6"/>
    <x v="7"/>
    <s v="Goh XL, Low YF, Ng CH, Amin Z, Ng YPM."/>
    <s v="Arch Dis Child Fetal Neonatal Ed"/>
    <n v="2020"/>
    <s v="Peer-reviewed"/>
    <s v="10.1136/archdischild-2020-319791"/>
    <m/>
    <s v="Yes"/>
    <s v=""/>
    <s v="Yes"/>
    <s v=""/>
    <x v="0"/>
    <s v="17 studies"/>
    <s v=""/>
    <s v=""/>
    <s v="Yes"/>
    <s v=""/>
    <s v=""/>
    <s v=""/>
    <s v=""/>
    <s v=""/>
    <s v=""/>
    <s v=""/>
    <s v="Yes"/>
    <s v=""/>
    <s v=""/>
    <s v=""/>
    <s v=""/>
    <s v=""/>
    <m/>
    <m/>
  </r>
  <r>
    <s v="Do pregnant women have protective immunity against COVID-19?"/>
    <s v="None available"/>
    <d v="2020-06-24T00:00:00"/>
    <d v="2020-06-26T00:00:00"/>
    <s v="https://obgyn.onlinelibrary.wiley.com/doi/full/10.1111/1471-0528.16342"/>
    <s v="https://obgyn.onlinelibrary.wiley.com/doi/full/10.1111/1471-0528.16342"/>
    <x v="6"/>
    <x v="3"/>
    <s v="Bouchghoul H, Vigoureux S."/>
    <s v="BJOG"/>
    <n v="2020"/>
    <s v="Peer-reviewed"/>
    <s v="10.1111/1471-0528.16342"/>
    <m/>
    <s v="Yes"/>
    <s v=""/>
    <s v=""/>
    <s v=""/>
    <x v="0"/>
    <s v="Not applicable "/>
    <s v=""/>
    <s v=""/>
    <s v=""/>
    <s v=""/>
    <s v=""/>
    <s v=""/>
    <s v=""/>
    <s v=""/>
    <s v=""/>
    <s v=""/>
    <s v=""/>
    <s v=""/>
    <s v=""/>
    <s v=""/>
    <s v=""/>
    <s v=""/>
    <m/>
    <m/>
  </r>
  <r>
    <s v="Reshaping of Neonatal Intensive Care Units to avoid the spread of COVID-19 to high-risk infants"/>
    <s v="None available"/>
    <d v="2020-06-24T00:00:00"/>
    <d v="2020-06-25T00:00:00"/>
    <s v="https://www.cambridge.org/core/journals/infection-control-and-hospital-epidemiology/article/reshaping-of-neonatal-intensive-care-units-to-avoid-the-spread-of-covid19-to-highrisk-infants/C7726CC632A98CE5472E584D3457D08B"/>
    <s v="https://www.cambridge.org/core/journals/infection-control-and-hospital-epidemiology/article/reshaping-of-neonatal-intensive-care-units-to-avoid-the-spread-of-covid19-to-highrisk-infants/C7726CC632A98CE5472E584D3457D08B"/>
    <x v="5"/>
    <x v="4"/>
    <s v="De Rose DU, Auriti C, Landolfo F, Capolupo I, Salvatori G, Ranno S, Concato C, Braguglia A, Bagolan P, Dotta A."/>
    <s v="Infect Control Hosp Epidemiol"/>
    <n v="2020"/>
    <s v="Peer-reviewed"/>
    <s v="10.1017/ice.2020.310"/>
    <m/>
    <s v="Yes"/>
    <s v=""/>
    <s v=""/>
    <s v="Yes"/>
    <x v="1"/>
    <s v="101 infants admitted to NICU"/>
    <s v=""/>
    <s v=""/>
    <s v="Yes"/>
    <s v=""/>
    <s v=""/>
    <s v=""/>
    <s v=""/>
    <s v=""/>
    <s v=""/>
    <s v=""/>
    <s v=""/>
    <s v=""/>
    <s v="Yes"/>
    <s v=""/>
    <s v=""/>
    <s v=""/>
    <m/>
    <m/>
  </r>
  <r>
    <s v="CONGENITAL CARDIAC INTERVENTIONS DURING THE PEAK PHASE OF COVID-19 PANDEMICS IN THE COUNTRY IN A PANDEMICS HOSPITAL IN ISTANBUL"/>
    <s v="Introduction:_x000a_In this report, we aim to present our algorithm and results of patients with congenital cardiac disorders who underwent surgical or interventional procedures during the peak phase of the pandemics in our country._x000a__x000a_Patients and methods:_x000a_The first COVID-19 case was diagnosed in Turkey on 11 March, 2020, and the peak phase seemed to end by the end of April. All the patients whom were referred, treated, or previously operated but still at the hospital during the peak phase of COVID-19 pandemics in the country were included into this retrospective study. Patient’s diagnosis, interventions, adverse events, and early post-procedural courses were studied._x000a__x000a_Results:_x000a_Thirty-one patients with various diagnoses of congenital cardiovascular disorders were retrospectively reviewed. Ages of the patients ranged between 2 days and 16 years. Seventeen cases were males and 14 cases were females. Elective cases were postponed. Priority was given to interventional procedures, and five cases were treated percutaneously. Palliative procedures were preferred in patients whom presumably would require long hospital stay. Corrective procedures were not hesitated in prioritised stable patients. Mortality occurred in one patient. Eight patients out of 151 ICU admissions were diagnosed with COVID-19, and they were transferred to COVID-19 ICU immediately. Three nurses whom also took care of the paediatric cases became infected with SARS-CoV-2; however, the children did not catch the disease._x000a__x000a_Conclusion:_x000a_Mandatory and emergent congenital cardiac percutaneous and surgical procedures may be performed with similar postoperative risks as there are no pandemics with meticulous care and preventive measures."/>
    <d v="2020-06-24T00:00:00"/>
    <d v="2020-06-25T00:00:00"/>
    <s v="https://www.cambridge.org/core/journals/cardiology-in-the-young/article/congenital-cardiac-interventions-during-the-peak-phase-of-covid19-pandemics-in-the-country-in-a-pandemics-hospital-in-istanbul/353F4C7DB9D33CF3F99C5A7F8BC4580E/core-reader"/>
    <s v="https://www.cambridge.org/core/journals/cardiology-in-the-young/article/congenital-cardiac-interventions-during-the-peak-phase-of-covid19-pandemics-in-the-country-in-a-pandemics-hospital-in-istanbul/353F4C7DB9D33CF3F99C5A7F8BC4580E/core-reader"/>
    <x v="10"/>
    <x v="1"/>
    <s v="Ugurlucan M, Yildiz Y, Oztas DM, Coban S, Beyaz MO, Sari G, Ulukan MO, Karakaya A, Vatansever B, Erkanli K, Meric M, Unal O, Demirkol D, Yozgat Y, Saritas T, Erdem A, Akdeniz C, Turkoglu H."/>
    <s v="Cardiol Young"/>
    <n v="2020"/>
    <s v="Peer-reviewed"/>
    <s v="10.1017/S1047951120002000"/>
    <m/>
    <s v="Yes"/>
    <s v="Yes"/>
    <s v=""/>
    <s v="Yes"/>
    <x v="2"/>
    <s v="31 patients (ages 2 days to 16 years)"/>
    <s v=""/>
    <s v=""/>
    <s v=""/>
    <s v=""/>
    <s v=""/>
    <s v=""/>
    <s v=""/>
    <s v=""/>
    <s v=""/>
    <s v=""/>
    <s v=""/>
    <s v=""/>
    <s v=""/>
    <s v=""/>
    <s v=""/>
    <s v=""/>
    <m/>
    <m/>
  </r>
  <r>
    <s v="COVID-19 and maternal and child food and nutrition insecurity: a complex syndemic"/>
    <s v="Globally, the COVID‐19 pandemic has already led to major increases in unemployment and is expected to lead to unprecedented increases in poverty and food and nutrition insecurity, as well as poor health outcomes. Families where young children, youth, pregnant and lactating women live need to be protected against the ongoing protracted pandemic and the aftershocks that are very likely to follow for years to come. The future wellbeing of the vast majority of the world now depends on reconfiguring the current ineffective food, nutrition, health, and social protection systems to ensure food and nutrition security for all. Because food, nutrition, health, and socio‐economic outcomes are intimately inter‐linked, it is essential that we find out how to effectively address the need to reconfigure and to provide better intersecoral coordination among global and local food, health care, and social protection systems taking equity and sutainability principles into account. Implementation science research informed by complex adaptive sytems frameworks will be needed to fill in the major knowledge gaps. Not doing so will not only put the development of individuals at further risk, but also negatively impact on the development potential of entire nations and ultimately our planet."/>
    <d v="2020-05-26T00:00:00"/>
    <d v="2020-05-28T00:00:00"/>
    <s v="https://onlinelibrary.wiley.com/doi/full/10.1111/mcn.1336"/>
    <s v="https://onlinelibrary.wiley.com/doi/full/10.1111/mcn.1336"/>
    <x v="6"/>
    <x v="3"/>
    <s v="PÃ©rez-Escamilla R, Cunningham K, Moran VH."/>
    <s v="Matern Child Nutr"/>
    <n v="2020"/>
    <s v="Peer-reviewed"/>
    <s v="10.1111/mcn.1336"/>
    <m/>
    <s v="Yes"/>
    <s v="Yes"/>
    <s v=""/>
    <s v="Yes"/>
    <x v="0"/>
    <s v="Not applicable "/>
    <s v=""/>
    <s v=""/>
    <s v=""/>
    <s v=""/>
    <s v=""/>
    <s v=""/>
    <s v=""/>
    <s v=""/>
    <s v=""/>
    <s v=""/>
    <s v=""/>
    <s v=""/>
    <s v=""/>
    <s v=""/>
    <s v=""/>
    <s v=""/>
    <m/>
    <m/>
  </r>
  <r>
    <s v="Management of newborns exposed to mothers with confirmed or suspected COVID-19"/>
    <s v="There is limited information about newborns with confirmed or suspected COVID-19. Particularly in the hospital after delivery, clinicians have refined practices in order to prevent secondary infection. While guidance from international associations is continuously being updated, all facets of care of neonates born to women with confirmed or suspected COVID-19 are center-specific, given local customs, building infrastructure constraints, and availability of protective equipment. Based on anecdotal reports from institutions in the epicenter of the COVID-19 pandemic close to our hospital, together with our limited experience, in anticipation of increasing numbers of exposed newborns, we have developed a triage algorithm at the Penn State Hospital at Milton S. Hershey Medical Center that may be useful for other centers anticipating a similar surge. We discuss several care practices that have changed in the COVID-19 era including the use of antenatal steroids, delayed cord clamping (DCC), mother–newborn separation, and breastfeeding. Moreover, this paper provides comprehensive guidance on the most suitable respiratory support for newborns during the COVID-19 pandemic. We also present detailed recommendations about the discharge process and beyond, including providing scales and home phototherapy to families, parental teaching via telehealth and in-person education at the doors of the hospital, and telehealth newborn follow-up."/>
    <d v="2020-05-21T00:00:00"/>
    <d v="2020-05-23T00:00:00"/>
    <s v="https://www.nature.com/articles/s41372-020-0695-0"/>
    <s v="https://www.nature.com/articles/s41372-020-0695-0"/>
    <x v="6"/>
    <x v="3"/>
    <s v="Amatya S, Corr TE, Gandhi CK, Glass KM, Kresch MJ, Mujsce DJ, Oji-Mmuo CN, Mola SJ, Murray YL, Palmer TW, Singh M, Fricchione A, Arnold J, Prentice D, Bridgeman CR, Smith BM, Gavigan PJ, Ericson JE, Miller JR, Pauli JM, Williams DC, McSherry GD, Legro RS, Iriana SM, Kaiser JR."/>
    <s v="J Perinatol"/>
    <n v="2020"/>
    <s v="Peer-reviewed"/>
    <s v="10.138/s41372-020-0695-0"/>
    <m/>
    <s v="Yes"/>
    <s v=""/>
    <s v="Yes"/>
    <s v="Yes"/>
    <x v="0"/>
    <s v="Not applicable "/>
    <s v=""/>
    <s v=""/>
    <s v=""/>
    <s v=""/>
    <s v=""/>
    <s v=""/>
    <s v=""/>
    <s v=""/>
    <s v=""/>
    <s v=""/>
    <s v=""/>
    <s v=""/>
    <s v=""/>
    <s v=""/>
    <s v=""/>
    <s v=""/>
    <s v="Breastfeeding/breastmilk "/>
    <m/>
  </r>
  <r>
    <s v="ENDOCRINOLOGY IN THE TIME OF COVID-19: Management of hyperthyroidism and hypothyroidism"/>
    <s v="This manuscript provides guidance on the management of thyroid dysfunction during the COVID-19 pandemic. Autoimmune thyroid diseases are not linked to increased risks of COVID-19. Uncontrolled thyrotoxicosis may result in more severe complications from SARS-CoV-2 infection, including thyroid storm. The management of patients with a new diagnosis of hyperthyroidism is best undertaken with a block-and-replace regimen due to limited biochemical testing availability. Antithyroid drug (ATD)-induced neutropenia may favour the progression of COVID-19 and symptoms of infection may be confused with SARS-CoV-2 infection. The withdrawal of ATDs and urgent measurement of neutrophils should be considered in case of flu-like manifestations occurring in the initial months of treatment. Urgent surgery or 131-I may be undertaken in selected cases of uncontrolled thyrotoxicosis. Patients with COVID-19 infection may present with conjunctivitis, which could cause diagnostic difficulties in patients with new or existing Graves’ ophthalmopathy. Patients who are on replacement treatment with thyroid hormones should ensure they have sufficient supply of medication. The usual advice to increase dosage of levothyroxine during pregnancy should be adhered to. Many newly presenting and previously diagnosed patients with thyroid dysfunction can be managed through virtual telephone or video clinics supported by a dedicated nurse-led service, depending on available facilities."/>
    <d v="2020-07-01T00:00:00"/>
    <d v="2020-05-22T00:00:00"/>
    <s v="https://eje.bioscientifica.com/view/journals/eje/183/1/EJE-20-0445.xml"/>
    <s v="https://eje.bioscientifica.com/view/journals/eje/183/1/EJE-20-0445.xml"/>
    <x v="6"/>
    <x v="3"/>
    <s v="Boelaert K, Visser WE, Taylor PN, Moran C, LÃ©ger J, Persani L."/>
    <s v="Eur J Endocrinol"/>
    <n v="2020"/>
    <s v="Peer-reviewed"/>
    <s v="10.1530/EJE-20-0445"/>
    <m/>
    <s v="Yes"/>
    <s v=""/>
    <s v=""/>
    <s v=""/>
    <x v="0"/>
    <s v="Not applicable "/>
    <s v=""/>
    <s v=""/>
    <s v=""/>
    <s v=""/>
    <s v=""/>
    <s v=""/>
    <s v=""/>
    <s v=""/>
    <s v=""/>
    <s v=""/>
    <s v=""/>
    <s v=""/>
    <s v=""/>
    <s v=""/>
    <s v=""/>
    <s v=""/>
    <m/>
    <m/>
  </r>
  <r>
    <s v="The value of chest CT as a COVID-19 screening tool in children"/>
    <s v="None available"/>
    <d v="2020-06-25T00:00:00"/>
    <d v="2020-05-14T00:00:00"/>
    <s v="https://www.ncbi.nlm.nih.gov/pmc/articles/PMC7236836/"/>
    <s v="https://www.ncbi.nlm.nih.gov/pmc/articles/PMC7236836/"/>
    <x v="6"/>
    <x v="0"/>
    <s v="Merkus PJFM, Klein WM."/>
    <s v="Eur Respir J"/>
    <n v="2020"/>
    <s v="Peer-reviewed"/>
    <s v="10.1183/1399303.01241-2020"/>
    <m/>
    <s v=""/>
    <s v="Yes"/>
    <s v=""/>
    <s v=""/>
    <x v="0"/>
    <s v="Not applicable "/>
    <s v=""/>
    <s v=""/>
    <s v=""/>
    <s v=""/>
    <s v=""/>
    <s v=""/>
    <s v=""/>
    <s v=""/>
    <s v=""/>
    <s v=""/>
    <s v=""/>
    <s v=""/>
    <s v=""/>
    <s v=""/>
    <s v=""/>
    <s v=""/>
    <m/>
    <m/>
  </r>
  <r>
    <s v="COVID-19 in Neonates and Infants: Progression and Recovery"/>
    <s v="Between March 10, 2020 and April 17, 2020, of 8/70 (11.4%) SARS-CoV-2 positive infants that presented, 5/8 (63%) developed fever, 4/8 (50%) had lower respiratory tract involvement, 2/8 (25%) had neutropenia and thrombocytosis, and 4/8 infants (50%) were treated for suspected sepsis with broad-spectrum antibiotics. Only 1/8 (13%) required pediatric intensive care. All patients were eventually discharged home well."/>
    <d v="2020-06-05T00:00:00"/>
    <d v="2020-05-09T00:00:00"/>
    <s v="https://journals.lww.com/pidj/FullText/2020/7000/COVID_19_in_Neonates_and_Infants__Progression_and.31.aspx#"/>
    <s v="https://journals.lww.com/pidj/FullText/2020/7000/COVID_19_in_Neonates_and_Infants__Progression_and.31.aspx#"/>
    <x v="7"/>
    <x v="1"/>
    <s v="Ng KF, Bandi S, Bird PW, Wei-Tze Tang J."/>
    <s v="Pediatr Infect Dis J"/>
    <n v="2020"/>
    <s v="Peer-reviewed"/>
    <s v="10.1097/INF.0000000000002738"/>
    <m/>
    <s v="Yes"/>
    <s v="Yes"/>
    <s v=""/>
    <s v=""/>
    <x v="1"/>
    <s v="8 neonates and infants (age range: 5 days to 12 months)"/>
    <s v="Yes"/>
    <s v=""/>
    <s v="Yes"/>
    <s v=""/>
    <s v="Yes"/>
    <s v="Yes"/>
    <s v="Yes"/>
    <s v=""/>
    <s v="Yes"/>
    <s v="Yes"/>
    <s v=""/>
    <s v=""/>
    <s v=""/>
    <s v=""/>
    <s v=""/>
    <s v=""/>
    <m/>
    <m/>
  </r>
  <r>
    <s v="Evidence for and against vertical transmission for severe acute respiratory syndrome coronavirus 2"/>
    <s v="COVID-19 can severely affect pregnant women Furthermore, issues regarding vertical transmission of severe acute respiratory syndrome coronavirus 2 are emerging. In patients and neonates who are showing symptoms of coronavirus disease 2019, real-time polymerase chain reaction of nasal and throat swabs, sputum, and feces is performed to detect the presence of severe acute respiratory syndrome coronavirus 2. In addition, real-time polymerase chain reaction of vaginal swabs, amniotic fluid, placenta, cord blood, neonatal blood, or breast milk for the detection of severe acute respiratory syndrome coronavirus 2 did not show substantial results. Viremia was present in 1% of adult patients who were showing symptoms of coronavirus disease 2019. Here, we reviewed 12 articles published between Feb. 10, 2020, and April 4, 2020, that reported on 68 deliveries and 71 neonates with maternal infection in the third trimester of pregnancy. To determine whether infection occurred congenitally or perinatally, perinatal exposure, mode of delivery, and time interval from delivery to the diagnosis of neonatal infection were considered. Neonates with severe acute respiratory syndrome coronavirus 2 infection are usually asymptomatic. In 4 cases, a diagnostic test for severe acute respiratory syndrome coronavirus 2 infection was performed within 48 hours of life. Furthermore, detection rates of real-time polymerase chain reaction and the interpretation of immunoglobulin M and immunoglobulin G antibodies levels in cord and neonatal blood were discussed in relation with the immaturity of the fetal and neonatal immune system."/>
    <d v="2020-05-03T00:00:00"/>
    <d v="2020-05-08T00:00:00"/>
    <s v="https://www.ajog.org/article/S0002-9378(20)30524-X/fulltext"/>
    <s v="https://www.ajog.org/article/S0002-9378(20)30524-X/fulltext"/>
    <x v="6"/>
    <x v="0"/>
    <s v="Lamouroux A, Attie-Bitach T, Martinovic J, Leruez-Ville M, Ville Y."/>
    <s v="Am J Obstet Gynecol"/>
    <n v="2020"/>
    <s v="Peer-reviewed"/>
    <s v="10.1016/j.ajog.2020.04.39"/>
    <m/>
    <s v="Yes"/>
    <s v=""/>
    <s v="Yes"/>
    <s v=""/>
    <x v="0"/>
    <s v="Not applicable "/>
    <s v=""/>
    <s v=""/>
    <s v=""/>
    <s v=""/>
    <s v=""/>
    <s v=""/>
    <s v=""/>
    <s v=""/>
    <s v=""/>
    <s v=""/>
    <s v=""/>
    <s v=""/>
    <s v=""/>
    <s v=""/>
    <s v=""/>
    <s v=""/>
    <s v="Breastfeeding/breastmilk "/>
    <m/>
  </r>
  <r>
    <s v="The diagnosis of pneumonia in a pregnant woman with coronavirus disease 2019 using maternal lung ultrasound"/>
    <s v="Lung ultrasound examination has been demonstrated to be an accurate imaging method to detect pulmonary and pleural conditions. During pregnancy, there is a need for rapid assessment of the maternal lung in patients with suspected coronavirus disease 2019. We report our experience on lung ultrasound examination in the diagnosis of coronavirus disease 2019 pneumonia in a pregnant woman. Typical ultrasound features of this pulmonary pathology, including diffuse hyperechoic vertical artifacts with thickened pleural line and “white lung” with patchy distribution, were observed. We suggest point-of-care lung ultrasound examination as a diagnostic imaging tool in pregnant women with suspected coronavirus disease 2019."/>
    <d v="2020-04-28T00:00:00"/>
    <d v="2020-05-04T00:00:00"/>
    <s v="https://www.ajog.org/article/S0002-9378(20)30468-3/fulltext"/>
    <s v="https://www.ajog.org/article/S0002-9378(20)30468-3/fulltext"/>
    <x v="5"/>
    <x v="1"/>
    <s v="Inchingolo R, Smargiassi A, Moro F, Buonsenso D, Salvi S, Del Giacomo P, Scoppettuolo G, Demi L, Soldati G, Testa AC."/>
    <s v="Am J Obstet Gynecol"/>
    <n v="2020"/>
    <s v="Peer-reviewed"/>
    <s v="10.1016/j.ajog.2020.04.020"/>
    <m/>
    <s v="Yes"/>
    <s v=""/>
    <s v=""/>
    <s v=""/>
    <x v="1"/>
    <s v="Not applicable "/>
    <s v=""/>
    <s v=""/>
    <s v=""/>
    <s v=""/>
    <s v=""/>
    <s v=""/>
    <s v=""/>
    <s v=""/>
    <s v=""/>
    <s v=""/>
    <s v=""/>
    <s v=""/>
    <s v=""/>
    <s v=""/>
    <s v=""/>
    <s v=""/>
    <m/>
    <m/>
  </r>
  <r>
    <s v="Effectiveness of rapid lung ultrasound training program for gynecologists and obstetricians managing pregnant women with suspected COVID-19"/>
    <s v="None available"/>
    <d v="2020-04-29T00:00:00"/>
    <d v="2020-04-30T00:00:00"/>
    <s v="https://obgyn.onlinelibrary.wiley.com/doi/full/10.1002/uog.22066"/>
    <s v="https://obgyn.onlinelibrary.wiley.com/doi/full/10.1002/uog.22066"/>
    <x v="5"/>
    <x v="1"/>
    <s v="Buonsenso D, Moro F, Inchingolo R, Smargiassi A, Demi L, Soldati G, Moroni R, Lanzone A, Scambia G, Testa AC."/>
    <s v="Ultrasound Obstet Gynecol"/>
    <n v="2020"/>
    <s v="Peer-reviewed"/>
    <s v="10.1002/uog.22066"/>
    <m/>
    <s v="Yes"/>
    <s v=""/>
    <s v=""/>
    <s v="Yes"/>
    <x v="1"/>
    <s v="11 gynecologists and obstetricians"/>
    <s v=""/>
    <s v=""/>
    <s v=""/>
    <s v=""/>
    <s v=""/>
    <s v=""/>
    <s v=""/>
    <s v=""/>
    <s v=""/>
    <s v=""/>
    <s v=""/>
    <s v=""/>
    <s v="Yes"/>
    <s v=""/>
    <s v=""/>
    <s v=""/>
    <m/>
    <m/>
  </r>
  <r>
    <s v="Challenges for the Pediatricians During the Coronavirus Disease 2019 Pandemic Start From the Neonatal Period"/>
    <s v="None available"/>
    <d v="2020-06-05T00:00:00"/>
    <d v="2020-04-30T00:00:00"/>
    <s v="https://journals.lww.com/pidj/Fulltext/2020/7000/Challenges_for_the_Pediatricians_During_the.42.aspx"/>
    <s v="https://journals.lww.com/pidj/Fulltext/2020/7000/Challenges_for_the_Pediatricians_During_the.42.aspx"/>
    <x v="6"/>
    <x v="3"/>
    <s v="Gkentzi D, Karatza A, Dimitriou G."/>
    <s v="Pediatr Infect Dis J"/>
    <n v="2020"/>
    <s v="Peer-reviewed"/>
    <s v="10.1097/INF.0000000000002713"/>
    <m/>
    <s v="Yes"/>
    <s v="Yes"/>
    <s v="Yes"/>
    <s v=""/>
    <x v="0"/>
    <s v="Not applicable "/>
    <s v=""/>
    <s v=""/>
    <s v=""/>
    <s v=""/>
    <s v=""/>
    <s v=""/>
    <s v=""/>
    <s v=""/>
    <s v=""/>
    <s v=""/>
    <s v=""/>
    <s v=""/>
    <s v=""/>
    <s v=""/>
    <s v=""/>
    <s v=""/>
    <s v="Breastfeeding/breastmilk "/>
    <m/>
  </r>
  <r>
    <s v="Clinical role of lung ultrasound for diagnosis and monitoring of COVID-19 pneumonia in pregnant women"/>
    <s v="Lung ultrasound has been suggested recently by the Chinese Critical Care Ultrasound Study Group and Italian Academy of Thoracic Ultrasound as an accurate tool to detect lung involvement in COVID‐19. Although chest computed tomography (CT) represents the gold standard to assess lung involvement, with a specificity superior even to that of the nasopharyngeal swab for diagnosis, lung ultrasound examination can be a valid alternative to CT scan, with certain advantages, particularly for pregnant women. Ultrasound can be performed directly at the bed‐side by a single operator, reducing the risk of spreading the disease among health professionals. Furthermore, it is a radiation‐free exam, making it safer and easier to monitor those patients who require a series of exams. We report on four cases of pregnant women affected by COVID‐19 who were monitored with lung ultrasound examination. All patients showed sonographic features indicative of COVID‐19 pneumonia at admission: irregular pleural lines and vertical artifacts (B‐lines) were observed in all four cases, and patchy areas of white lung were observed in two. Lung ultrasound was more sensitive than was chest X‐ray in detecting COVID‐19. In three patients, we observed almost complete resolution of lung pathology on ultrasound within 96 h of admission. Two pregnancies were ongoing at the time of writing, and two had undergone Cesarean delivery with no fetal complications. Reverse transcription polymerase chain reaction analysis of cord blood and newborn swabs was negative in both of these cases."/>
    <d v="2020-04-26T00:00:00"/>
    <d v="2020-04-28T00:00:00"/>
    <s v="https://obgyn.onlinelibrary.wiley.com/doi/full/10.1002/uog.22055"/>
    <s v="https://obgyn.onlinelibrary.wiley.com/doi/full/10.1002/uog.22055"/>
    <x v="5"/>
    <x v="1"/>
    <s v="Buonsenso D, Raffaelli F, Tamburrini E, Biasucci DG, Salvi S, Smargiassi A, Inchingolo R, Scambia G, Lanzone A, Testa AC, Moro F."/>
    <s v="Ultrasound Obstet Gynecol"/>
    <n v="2020"/>
    <s v="Peer-reviewed"/>
    <s v="10.1002/uog.22055"/>
    <m/>
    <s v="Yes"/>
    <s v=""/>
    <s v=""/>
    <s v=""/>
    <x v="1"/>
    <s v="4 pregnant women"/>
    <s v="Yes"/>
    <s v=""/>
    <s v=""/>
    <s v=""/>
    <s v="Yes"/>
    <s v=""/>
    <s v=""/>
    <s v=""/>
    <s v=""/>
    <s v=""/>
    <s v=""/>
    <s v=""/>
    <s v=""/>
    <s v=""/>
    <s v=""/>
    <s v=""/>
    <m/>
    <m/>
  </r>
  <r>
    <s v="Be aware of misdiagnosis-Influenza A H1N1 in a pregnant patient with suspected COVID-19"/>
    <s v="None available"/>
    <d v="2020-04-24T00:00:00"/>
    <d v="2020-04-25T00:00:00"/>
    <s v="https://obgyn.onlinelibrary.wiley.com/doi/full/10.1002/ijgo.13183"/>
    <s v="https://obgyn.onlinelibrary.wiley.com/doi/full/10.1002/ijgo.13183"/>
    <x v="4"/>
    <x v="1"/>
    <s v="Fang H, Xingfei P, Yingwei Q, Dunjin C."/>
    <s v="Int J Gynaecol Obstet"/>
    <n v="2020"/>
    <s v="Peer-reviewed"/>
    <s v="10.1002/ijgo.13183"/>
    <m/>
    <s v="Yes"/>
    <s v=""/>
    <s v=""/>
    <s v=""/>
    <x v="2"/>
    <s v="1 pregnant woman"/>
    <s v="Yes"/>
    <s v=""/>
    <s v=""/>
    <s v="Yes"/>
    <s v="Yes"/>
    <s v=""/>
    <s v=""/>
    <s v=""/>
    <s v=""/>
    <s v=""/>
    <s v=""/>
    <s v=""/>
    <s v=""/>
    <s v=""/>
    <s v=""/>
    <s v=""/>
    <m/>
    <m/>
  </r>
  <r>
    <s v="A systematic scoping review of COVID-19 during pregnancy and childbirth"/>
    <s v="Background_x000a_Clinical presentation and outcomes of COVID‐19 infection during pregnancy remain limited and fragmented._x000a__x000a_Objectives_x000a_To summarize the existing literature on COVID‐19 infection during pregnancy and childbirth, particularly concerning clinical presentation and outcomes._x000a__x000a_Search strategy_x000a_A systematic search of LitCovid, EBSCO MEDLINE, CENTRAL, CINAHL, Web of Science, and Scopus electronic databases. The references of relevant studies were also searched._x000a__x000a_Selection criteria_x000a_Identified titles and abstracts were screened to select original reports and cross‐checked for overlap of cases._x000a__x000a_Data collection and analysis_x000a_A descriptive summary organized by aspects of clinical presentations (symptoms, imaging, and laboratory) and outcomes (maternal and perinatal)._x000a__x000a_Main results_x000a_We identified 33 studies reporting 385 pregnant women with COVID‐19 infection: 368 (95.6%) mild; 14 (3.6%) severe; and 3 (0.8%) critical. Seventeen women were admitted to intensive care, including six who were mechanically ventilated and one maternal mortality. A total of 252 women gave birth, comprising 175 (69.4%) cesarean and 77 (30.6%) vaginal births. Outcomes for 256 newborns included four RT‐PCR positive neonates, two stillbirths, and one neonatal death._x000a__x000a_Conclusion_x000a_COVID‐19 infection during pregnancy probably has a clinical presentation and severity resembling that in non‐pregnant adults. It is probably not associated with poor maternal or perinatal outcomes."/>
    <d v="2020-04-24T00:00:00"/>
    <d v="2020-04-25T00:00:00"/>
    <s v="https://obgyn.onlinelibrary.wiley.com/doi/full/10.1002/ijgo.13182"/>
    <s v="https://obgyn.onlinelibrary.wiley.com/doi/full/10.1002/ijgo.13182"/>
    <x v="15"/>
    <x v="0"/>
    <s v="Elshafeey F, Magdi R, Hindi N, Elshebiny M, Farrag N, Mahdy S, Sabbour M, Gebril S, Nasser M, Kamel M, Amir A, Maher Emara M, Nabhan A."/>
    <s v="Int J Gynaecol Obstet"/>
    <n v="2020"/>
    <s v="Peer-reviewed"/>
    <s v="10.1002/ijgo.13182"/>
    <m/>
    <s v="Yes"/>
    <s v=""/>
    <s v="Yes"/>
    <s v=""/>
    <x v="0"/>
    <s v="Not applicable "/>
    <s v=""/>
    <s v=""/>
    <s v=""/>
    <s v=""/>
    <s v=""/>
    <s v=""/>
    <s v=""/>
    <s v=""/>
    <s v=""/>
    <s v=""/>
    <s v=""/>
    <s v=""/>
    <s v=""/>
    <s v=""/>
    <s v=""/>
    <s v=""/>
    <s v="Breastfeeding/breastmilk "/>
    <m/>
  </r>
  <r>
    <s v="Coronavirus disease 2019 during pregnancy: a systematic review of reported cases"/>
    <s v="Objective_x000a_This study aimed to conduct a systematic review of the clinical outcomes reported for pregnant patients with coronavirus disease 2019._x000a_Data Sources_x000a_The PubMed, CINAHL, and Scopus databases were searched using a combination of key words such as “Coronavirus and/or pregnancy,” “COVID and/or pregnancy,” “COVID disease and/or pregnancy,” and “COVID pneumonia and/or pregnancy.” There was no restriction of language to allow collection of as many cases as possible._x000a_Study Eligibility Criteria_x000a_All studies of pregnant women who received a coronavirus disease 2019 diagnosis using acid nucleic test, with reported data about pregnancy, and, in case of delivery, reported outcomes, were included._x000a_Study Appraisal and Synthesis Methods_x000a_All the studies included have been evaluated according to the tool for evaluating the methodological quality of case reports and case series described by Murad et al._x000a_Results_x000a_Six studies that involved 51 pregnant women were eligible for the systematic review. At the time of the report, 3 pregnancies were ongoing; of the remaining 48 pregnant women, 46 gave birth by cesarean delivery, and 2 gave birth vaginally; in this study, 1 stillbirth and 1 neonatal death were reported._x000a_Conclusion_x000a_Although vertical transmission of severe acute respiratory syndrome coronavirus 2 infection has been excluded thus far and the outcome for mothers and neonates has been generally good, the high rate of preterm delivery by cesarean delivery is a reason for concern. Cesarean delivery was typically an elective surgical intervention, and it is reasonable to question whether cesarean delivery for pregnant patients with coronavirus disease 2019 was warranted. Coronavirus disease 2019 associated with respiratory insufficiency in late pregnancies certainly creates a complex clinical scenario."/>
    <d v="2020-04-17T00:00:00"/>
    <d v="2020-04-21T00:00:00"/>
    <s v="https://www.ajog.org/article/S0002-9378(20)30438-5/fulltext"/>
    <s v="https://www.ajog.org/article/S0002-9378(20)30438-5/fulltext"/>
    <x v="4"/>
    <x v="0"/>
    <s v="Della Gatta AN, Rizzo R, Pilu G, Simonazzi G."/>
    <s v="Am J Obstet Gynecol"/>
    <n v="2020"/>
    <s v="Peer-reviewed"/>
    <s v="10.1016/j.ajog.2020.04.013"/>
    <m/>
    <s v="Yes"/>
    <s v=""/>
    <s v="Yes"/>
    <s v=""/>
    <x v="2"/>
    <s v="Not applicable "/>
    <s v=""/>
    <s v=""/>
    <s v=""/>
    <s v=""/>
    <s v=""/>
    <s v=""/>
    <s v=""/>
    <s v=""/>
    <s v=""/>
    <s v=""/>
    <s v=""/>
    <s v=""/>
    <s v=""/>
    <s v=""/>
    <s v=""/>
    <s v=""/>
    <m/>
    <m/>
  </r>
  <r>
    <s v="Care of the pregnant woman with coronavirus disease 2019 in labor and delivery: anesthesia, emergencyÂ cesarean delivery, differential diagnosisÂ inÂ theÂ acutely ill parturient, care of the newborn,Â and protection of the healthcare personnel"/>
    <s v="Coronavirus disease 2019, caused by the severe acute respiratory syndrome coronavirus 2, has been declared a pandemic by the World Health Organization. As the pandemic evolves rapidly, there are data emerging to suggest that pregnant women diagnosed as having coronavirus disease 2019 can have severe morbidities (up to 9%). This is in contrast to earlier data that showed good maternal and neonatal outcomes. Clinical manifestations of coronavirus disease 2019 include features of acute respiratory illnesses. Typical radiologic findings consists of patchy infiltrates on chest radiograph and ground glass opacities on computed tomography scan of the chest. Patients who are pregnant may present with atypical features such as the absence of fever as well as leukocytosis. Confirmation of coronavirus disease 2019 is by reverse transcriptase-polymerized chain reaction from upper airway swabs. When the reverse transcriptase-polymerized chain reaction test result is negative in suspect cases, chest imaging should be considered. A pregnant woman with coronavirus disease 2019 is at the greatest risk when she is in labor, especially if she is acutely ill. We present an algorithm of care for the acutely ill parturient and guidelines for the protection of the healthcare team who is caring for the patient. Key decisions are made based on the presence of maternal and/or fetal compromise, adequacy of maternal oxygenation (SpO2 &gt;93%) and stability of maternal blood pressure. Although vertical transmission is unlikely, there must be measures in place to prevent neonatal infections. Routine birth processes such as delayed cord clamping and skin-to-skin bonding between mother and newborn need to be revised. Considerations can be made to allow the use of screened donated breast milk from mothers who are free of coronavirus disease 2019. We present management strategies derived from best available evidence to provide guidance in caring for the high-risk and acutely ill parturient. These include protection of the healthcare workers caring for the coronavirus disease 2019 gravida, establishing a diagnosis in symptomatic cases, deciding between reverse transcriptase-polymerized chain reaction and chest imaging, and management of the unwell parturient."/>
    <d v="2020-04-10T00:00:00"/>
    <d v="2020-04-14T00:00:00"/>
    <s v="https://www.ajog.org/article/S0002-9378(20)30430-0/fulltext"/>
    <s v="https://www.ajog.org/article/S0002-9378(20)30430-0/fulltext"/>
    <x v="6"/>
    <x v="3"/>
    <s v="Ashokka B, Loh MH, Tan CH, Su LL, Young BE, Lye DC, Biswas A, Illanes SE, Choolani M."/>
    <s v="Am J Obstet Gynecol"/>
    <n v="2020"/>
    <s v="Peer-reviewed"/>
    <s v="10.1016/j.ajog.2020.04.005"/>
    <m/>
    <s v="Yes"/>
    <s v=""/>
    <s v=""/>
    <s v=""/>
    <x v="0"/>
    <s v="Not applicable "/>
    <s v=""/>
    <s v=""/>
    <s v=""/>
    <s v=""/>
    <s v=""/>
    <s v=""/>
    <s v=""/>
    <s v=""/>
    <s v=""/>
    <s v=""/>
    <s v=""/>
    <s v=""/>
    <s v=""/>
    <s v=""/>
    <s v=""/>
    <s v=""/>
    <m/>
    <m/>
  </r>
  <r>
    <s v="Comment: COVID-19 in children with allergic diseases"/>
    <s v="None available"/>
    <d v="2020-05-01T00:00:00"/>
    <m/>
    <s v="https://www.embase.com/a/#/search/results?subaction=viewrecord&amp;rid=1&amp;page=1&amp;id=L2005956965"/>
    <s v="https://www.embase.com/a/#/search/results?subaction=viewrecord&amp;rid=1&amp;page=1&amp;id=L2005956965"/>
    <x v="6"/>
    <x v="3"/>
    <s v="Tobias Ankermann K., Lars Lange B."/>
    <s v="Allergologie (2020) 43:5 (204). Date of Publication: 1 May 2020"/>
    <n v="2020"/>
    <s v="Peer-reviewed"/>
    <n v="0"/>
    <s v="German"/>
    <s v=""/>
    <s v="Yes"/>
    <s v=""/>
    <s v=""/>
    <x v="0"/>
    <s v="Not applicable "/>
    <s v=""/>
    <s v=""/>
    <s v=""/>
    <s v=""/>
    <s v=""/>
    <s v=""/>
    <s v=""/>
    <s v=""/>
    <s v=""/>
    <s v=""/>
    <s v=""/>
    <s v=""/>
    <s v=""/>
    <s v=""/>
    <s v=""/>
    <s v=""/>
    <m/>
    <m/>
  </r>
  <r>
    <s v="The novel coronavirus SARS-COV-2 and pregnancy: Literature review"/>
    <s v="Having emerged in China, the new coronavirus SARS-CoV-2 has spread rapidly worldwide. Pregnant women are patients who have risk factors for severe/complicated acute respiratory viral infections and influenza; however, there have been presently only few works that highlight the specific features of the course of COVID-19, a disease caused by the novel coronavirus SARS-CoV-2, in pregnant women and newborns. The aim of the review was to search for and analyze publications considering the characteristics of the course of COVID-19 in pregnant women and newborns. Pregnancy and childbirth do not seem to aggravate the course of COVID-19; on the contrary, the latter can deteriorate the course of pregnancy: it can cause respiratory distress syndrome and lead to premature birth and miscarriage. There is no current evidence for mother-to-fetus placental transmission of COVID-19 and mother-to-baby transmission during breastfeeding. A large number of interim guidelines for the management of pregnant women with COVID-19 have been published._x000a_"/>
    <d v="2020-05-01T00:00:00"/>
    <m/>
    <s v="https://aig-journal.ru/articles/Novyi-koronavirus-SARS-COV-2-i-beremennost-obzor-literatury.html"/>
    <s v="https://aig-journal.ru/articles/Novyi-koronavirus-SARS-COV-2-i-beremennost-obzor-literatury.html"/>
    <x v="0"/>
    <x v="0"/>
    <s v="Priputnevich T.V., Gordeev A.B., Lyubasovskaya L.A., Shabanova N.E."/>
    <s v="Akusherstvo i Ginekologiya (Russian Federation) (2020) 2020:5 (6-12). Date of Publication: 2020"/>
    <n v="2020"/>
    <s v="Peer-reviewed"/>
    <s v="10.18565/aig.2020.5.6-12"/>
    <s v="Russian"/>
    <s v="Yes"/>
    <s v=""/>
    <s v="Yes"/>
    <s v=""/>
    <x v="0"/>
    <s v="Not applicable "/>
    <s v="Yes"/>
    <s v="Yes"/>
    <s v="Yes"/>
    <s v="Yes"/>
    <s v="Yes"/>
    <s v=""/>
    <s v=""/>
    <s v=""/>
    <s v=""/>
    <s v=""/>
    <s v="Yes"/>
    <s v=""/>
    <s v=""/>
    <s v=""/>
    <s v=""/>
    <s v=""/>
    <m/>
    <m/>
  </r>
  <r>
    <s v="Safeguarding children from coronavirus disease 2019: Practices of nuclear medicine units in Singapore"/>
    <s v="The coronavirus disease 2019 outbreak has been designated a public-health emergency in major cities around the globe. Major health-care institutions are scrambling to implement effective infection control measures to ensure the safety of patients and visitors while minimising disruptions to the provision of quality health care. We describe the measures taken by the nuclear medicine units in the major health-care institutions within Singapore to ensure optimal delivery of care to our paediatric patients and their caregivers."/>
    <d v="2020-06-09T00:00:00"/>
    <m/>
    <s v="https://journals.sagepub.com/doi/full/10.1177/201010582093725"/>
    <s v="https://journals.sagepub.com/doi/full/10.1177/201010582093725"/>
    <x v="16"/>
    <x v="3"/>
    <s v="Cheng L.T.J., Peh W.M., Lam W.W.C."/>
    <s v="Proceedings of Singapore Healthcare (2020). Date of Publication: 2020"/>
    <n v="2020"/>
    <s v="Peer-reviewed"/>
    <s v="10.1177/201010582093725"/>
    <m/>
    <s v=""/>
    <s v="Yes"/>
    <s v=""/>
    <s v="Yes"/>
    <x v="1"/>
    <s v="Not applicable "/>
    <s v=""/>
    <s v=""/>
    <s v=""/>
    <s v=""/>
    <s v=""/>
    <s v=""/>
    <s v=""/>
    <s v=""/>
    <s v=""/>
    <s v=""/>
    <s v=""/>
    <s v=""/>
    <s v=""/>
    <s v=""/>
    <s v=""/>
    <s v=""/>
    <m/>
    <m/>
  </r>
  <r>
    <s v="COVID-19 in children: Discussions around the risk of transmission and a mysterious disease progression"/>
    <s v="None available"/>
    <d v="2020-07-01T00:00:00"/>
    <m/>
    <s v="https://www.embase.com/a/#/search/results?subaction=viewrecord&amp;rid=1&amp;page=1&amp;id=L2006131563"/>
    <s v="https://www.embase.com/a/#/search/results?subaction=viewrecord&amp;rid=1&amp;page=1&amp;id=L2006131563"/>
    <x v="6"/>
    <x v="3"/>
    <s v="Bruhn C."/>
    <s v="Deutsche Apotheker Zeitung (2020) 160:20. Date of Publication: 2020"/>
    <n v="2020"/>
    <s v="Peer-reviewed"/>
    <n v="0"/>
    <s v="German"/>
    <s v=""/>
    <s v=""/>
    <s v="Yes"/>
    <s v=""/>
    <x v="0"/>
    <s v="Not applicable "/>
    <s v=""/>
    <s v=""/>
    <s v=""/>
    <s v=""/>
    <s v=""/>
    <s v=""/>
    <s v=""/>
    <s v=""/>
    <s v=""/>
    <s v=""/>
    <s v="Yes"/>
    <s v=""/>
    <s v=""/>
    <s v=""/>
    <s v=""/>
    <s v=""/>
    <m/>
    <m/>
  </r>
  <r>
    <s v="Novel coronavirus infection (Covid-19): Guiding principles for obstetric care under pandemic conditions"/>
    <s v="None available"/>
    <s v="5/29/2020"/>
    <m/>
    <s v="https://www.researchgate.net/publication/341744199_Novel_coronavirus_infection_covid-19_guiding_principles_for_obstetric_care_under_pandemic_conditions"/>
    <s v="https://www.researchgate.net/publication/341744199_Novel_coronavirus_infection_covid-19_guiding_principles_for_obstetric_care_under_pandemic_conditions"/>
    <x v="6"/>
    <x v="3"/>
    <s v="Ignatko I.V., Strizhakov A.N., Timokhina E.V., Denisova Y.V."/>
    <s v="Akusherstvo i Ginekologiya (Russian Federation) (2020) 2020:5 (22-23). Date of Publication: 2020"/>
    <n v="2020"/>
    <s v="Peer-reviewed"/>
    <s v="10.18565/aig.2020.5.22-33"/>
    <s v="Russian"/>
    <s v="Yes"/>
    <s v=""/>
    <s v=""/>
    <s v=""/>
    <x v="0"/>
    <s v="Not applicable "/>
    <s v=""/>
    <s v=""/>
    <s v=""/>
    <s v=""/>
    <s v=""/>
    <s v=""/>
    <s v=""/>
    <s v=""/>
    <s v=""/>
    <s v=""/>
    <s v=""/>
    <s v=""/>
    <s v=""/>
    <s v=""/>
    <s v=""/>
    <s v=""/>
    <s v=""/>
    <m/>
  </r>
  <r>
    <s v="Lung ultrasound in pregnant women with suspicion of COVID-19"/>
    <s v="None available"/>
    <d v="2020-07-01T00:00:00"/>
    <d v="2020-07-02T00:00:00"/>
    <s v="https://obgyn.onlinelibrary.wiley.com/doi/10.1002/uog.22091"/>
    <s v="https://obgyn.onlinelibrary.wiley.com/doi/10.1002/uog.22091"/>
    <x v="17"/>
    <x v="3"/>
    <s v="Joob B, Wiwanitkit V."/>
    <s v="Ultrasound Obstet Gynecol"/>
    <n v="2020"/>
    <s v="Peer-reviewed"/>
    <s v="10.1002/uog.22091"/>
    <m/>
    <s v="Yes"/>
    <s v=""/>
    <s v=""/>
    <s v=""/>
    <x v="2"/>
    <s v="Not applicable "/>
    <s v=""/>
    <s v=""/>
    <s v=""/>
    <s v=""/>
    <s v=""/>
    <s v=""/>
    <s v=""/>
    <s v=""/>
    <s v=""/>
    <s v=""/>
    <s v=""/>
    <s v=""/>
    <s v=""/>
    <s v=""/>
    <s v=""/>
    <s v=""/>
    <s v=""/>
    <m/>
  </r>
  <r>
    <s v="Culture-Competent SARS-CoV-2 in Nasopharynx of Symptomatic Neonates, Children, and Adolescents"/>
    <s v="Children do not seem to drive transmission of severe acute respiratory syndrome coronavirus 2 (SARS-CoV-2). We isolated culture-competent virus in vitro from 12 (52%) of 23 SARS-CoV-2–infected children; the youngest was 7 days old. Our findings show that symptomatic neonates, children, and teenagers shed infectious SARS-CoV-2, suggesting that transmission from them is plausible."/>
    <s v="6/30/2020"/>
    <d v="2020-07-01T00:00:00"/>
    <s v="https://wwwnc.cdc.gov/eid/article/26/10/20-243_article"/>
    <s v="https://wwwnc.cdc.gov/eid/article/26/10/20-243_article"/>
    <x v="18"/>
    <x v="1"/>
    <s v="L'Huillier AG, Torriani G, Pigny F, Kaiser L, Eckerle I."/>
    <s v="Emerg Infect Dis"/>
    <n v="2020"/>
    <s v="Peer-reviewed"/>
    <s v="10.3201/eid2610.20243"/>
    <m/>
    <s v="Yes"/>
    <s v="Yes"/>
    <s v=""/>
    <s v=""/>
    <x v="1"/>
    <s v="23 children, including neonates"/>
    <s v="Yes"/>
    <s v=""/>
    <s v=""/>
    <s v=""/>
    <s v=""/>
    <s v="Yes"/>
    <s v="Yes"/>
    <s v=""/>
    <s v=""/>
    <s v=""/>
    <s v=""/>
    <s v=""/>
    <s v=""/>
    <s v=""/>
    <s v=""/>
    <s v=""/>
    <s v=""/>
    <m/>
  </r>
  <r>
    <s v="The early experiences of a single tertiary Italian emergency department treating COVID-19 in children"/>
    <s v="Italy has been badly affected by COVID‐19, despite strict quarantine measures. Up to 1 June 2020, 2.1% of the positive cases in Italy were aged 0‐18 years, with no paediatric deaths (1). This paper focuses on the clinical features, laboratory and imaging data and outcomes of 24 patients admitted to the Emergency Department (ED) at IRCCS Gaslini Children’s Hospital, Genoa, Italy, from 24 February to 16 April 2020."/>
    <s v="6/30/2020"/>
    <d v="2020-07-01T00:00:00"/>
    <s v="https://onlinelibrary.wiley.com/doi/10.1111/apa.15451"/>
    <s v="https://onlinelibrary.wiley.com/doi/10.1111/apa.15451"/>
    <x v="5"/>
    <x v="1"/>
    <s v="Brisca G, Ferretti M, Sartoris G, Damasio MB, Buffoni I, Pirlo D, Romanengo M, Piccotti E."/>
    <s v="Acta Paediatr"/>
    <n v="2020"/>
    <s v="Peer-reviewed"/>
    <s v="10.1111/apa.15451"/>
    <m/>
    <s v=""/>
    <s v="Yes"/>
    <s v=""/>
    <s v=""/>
    <x v="1"/>
    <s v="24 children, including neonates"/>
    <s v="Yes"/>
    <s v=""/>
    <s v=""/>
    <s v="Yes"/>
    <s v="Yes"/>
    <s v="Yes"/>
    <s v="Yes"/>
    <s v=""/>
    <s v=""/>
    <s v="Yes"/>
    <s v=""/>
    <s v=""/>
    <s v=""/>
    <s v=""/>
    <s v=""/>
    <s v=""/>
    <s v=""/>
    <m/>
  </r>
  <r>
    <s v="Management of mothers and neonates in low resources setting during covid-19 pandemia"/>
    <s v="The coronavirus disease (COVID-19) epidemic started in the Hubei province of China, but is rapidly spreading all over the world. Much of the information and literature have been centered on the adult population while a few reports pertaining to COVID-19 and neonates have been published so far. Actual guidelines are based on expert opinion and show significant differences among the official neonatal societies around the world. Recommendations for the care of neonates born to suspected or confirmed COVD-19 positive mothers in low-resource settings are very limited. This perspective aims to provide practical support for the planning of delivery, resuscitating, stabilizing, and providing postnatal care to an infant born to a mother with suspected or confirmed COVID-19 in low-resource settings where resources for managing emergency situations are limited."/>
    <s v="6/30/2020"/>
    <d v="2020-07-01T00:00:00"/>
    <s v="https://www.tandfonline.com/doi/abs/10.1080/14767058.2020.1784873?journalCode=ijmf20"/>
    <s v="https://www.tandfonline.com/doi/abs/10.1080/14767058.2020.1784873?journalCode=ijmf20"/>
    <x v="6"/>
    <x v="3"/>
    <s v="Trevisanuto D, Weiner G, Lakshminrusimha S, Azzimonti G, Nsubuga JB, Velaphi S, Seni AHA, TylleskÃ¤r T, Putoto G."/>
    <s v="J Matern Fetal Neonatal Med"/>
    <n v="2020"/>
    <s v="Peer-reviewed"/>
    <s v="10.1080/14767058.2020.1784873"/>
    <m/>
    <s v="Yes"/>
    <s v=""/>
    <s v="Yes"/>
    <s v=""/>
    <x v="2"/>
    <s v="Not applicable "/>
    <s v=""/>
    <s v=""/>
    <s v=""/>
    <s v=""/>
    <s v=""/>
    <s v=""/>
    <s v=""/>
    <s v=""/>
    <s v=""/>
    <s v=""/>
    <s v=""/>
    <s v=""/>
    <s v=""/>
    <s v=""/>
    <s v=""/>
    <s v=""/>
    <s v=""/>
    <m/>
  </r>
  <r>
    <s v="COVID-19: children on the front line"/>
    <s v="None available"/>
    <s v="6/29/2020"/>
    <d v="2020-07-01T00:00:00"/>
    <s v="https://adc.bmj.com/content/early/2020/06/28/archdischild-2020-319671"/>
    <s v="https://adc.bmj.com/content/early/2020/06/28/archdischild-2020-319671"/>
    <x v="7"/>
    <x v="3"/>
    <s v="Puntis JW."/>
    <s v="Arch Dis Child"/>
    <n v="2020"/>
    <s v="Peer-reviewed"/>
    <s v="10.1136/archdischild-2020-319671"/>
    <m/>
    <s v=""/>
    <s v="Yes"/>
    <s v=""/>
    <s v=""/>
    <x v="1"/>
    <s v="Not applicable "/>
    <s v=""/>
    <s v=""/>
    <s v=""/>
    <s v=""/>
    <s v=""/>
    <s v=""/>
    <s v=""/>
    <s v=""/>
    <s v=""/>
    <s v=""/>
    <s v=""/>
    <s v=""/>
    <s v=""/>
    <s v=""/>
    <s v=""/>
    <s v=""/>
    <s v=""/>
    <m/>
  </r>
  <r>
    <s v="Reluctance to seek pediatric care during the COVID-19 pandemic and the risks of delayed diagnosis"/>
    <s v="Since the outbreak of COVID-19 pandemic, the number of cases registered worldwide has risen to over 3 million. While COVID-19 per se does not seem to represent a significant threat to the pediatric population, which generally presents a benign course and a low lethality, the current emergency might negatively affect the care of pediatric patients and overall children welfare. In particular, the fear of contracting COVID-19 may determine a delayed access to pediatric emergency facilities. Present report focuses on the experience of The Children Hospital in Alessandria (northern Italy). The authors document a drop in the number of admissions to the emergency department (A&amp;E) during the lock-down. They will also focus on four emblematic cases of pediatric patients who were seen to our A&amp;E in severe conditions. All these cases share a significant diagnostic delay caused by the parents’ reluctance to seek medical attention, seen as a potential risk factor for COVID-19 contagion. None was found positive to all COVID-19 swab or immunologic testing. All in all, our data strongly support the importance of promoting a direct and timely interaction between patients and medical staff, to prevent the fear of COVID-19 from causing more harm than the virus itself."/>
    <s v="6/29/2020"/>
    <d v="2020-07-01T00:00:00"/>
    <s v="https://ijponline.biomedcentral.com/articles/10.1186/s13052-020-00849-w"/>
    <s v="https://ijponline.biomedcentral.com/articles/10.1186/s13052-020-00849-w"/>
    <x v="5"/>
    <x v="1"/>
    <s v="Ciacchini B, Tonioli F, Marciano C, Faticato MG, Borali E, Pini Prato A, Felici E."/>
    <s v="Ital J Pediatr"/>
    <n v="2020"/>
    <s v="Peer-reviewed"/>
    <s v="10.1186/s13052-020-00849-w"/>
    <m/>
    <s v=""/>
    <s v=""/>
    <s v=""/>
    <s v="Yes"/>
    <x v="1"/>
    <s v="Not applicable "/>
    <s v=""/>
    <s v=""/>
    <s v=""/>
    <s v=""/>
    <s v=""/>
    <s v=""/>
    <s v=""/>
    <s v=""/>
    <s v=""/>
    <s v=""/>
    <s v=""/>
    <s v=""/>
    <s v=""/>
    <s v=""/>
    <s v=""/>
    <s v=""/>
    <s v=""/>
    <m/>
  </r>
  <r>
    <s v="The Epidemiological and Clinical Characteristics of 81 Children with COVID-19 in a Pandemic Hospital in Turkey: an Observational Cohort Study"/>
    <s v="Background: Coronavirus disease-2019 (COVID-19) pandemic has affected millions of people throughout the world since December 2019. However, there is a limited amount of data about pediatric patients infected with the disease agent, the severe acute respiratory syndrome coronavirus 2 (SARS-CoV-2). Methods: The epidemiological, laboratory, radiological, and treatment features of the pediatric patients who were positive for SARS-CoV-2 based on the reverse-transcription polymerase chain reaction (RT-PCR) test, were investigated retrospectively. Results: The median age of 81 children included in the study was 9.50 years (0-17.75 years). The most frequent symptoms at the time of admission were fever (58%), cough (52%), and fatigue or myalgia (19%). The abnormal laboratory findings in these cases were decreased lymphocytes (2.5%, n = 2), leucopenia (5%, n = 4), and increased lactate dehydrogenase (17.2%, n = 14), C-reactive protein (16%, n = 13), procalcitonin (3.7%, n = 3), and D-dimer (12.3%, n = 10). Three (4%) patients had consolidation in chest computed tomography, and three (4%) had ground-glass opacities. None of the patients needed intensive care except for the newborns. The median time to turn SARS-CoV-2 negative in the RT-PCR test was 5 (3-10) days. The median length of hospital stay was 5 (4-10) days. The time to turn SARS-CoV-2 negative in the RT-PCR test and the length of hospital stay were significantly longer for those aged five years or younger than others (P = 0.37, P = 0.01). Conclusion: Compared to adults, COVID-19 is milder and more distinctive in children. As a result, more conservative approaches might be preferred in children for the diagnostic, clinical, and even therapeutic applications."/>
    <s v="6/29/2020"/>
    <d v="2020-06-30T00:00:00"/>
    <s v="https://jkms.org/DOIx.php?id=10.3346/jkms.2020.35.e236"/>
    <s v="https://jkms.org/DOIx.php?id=10.3346/jkms.2020.35.e236"/>
    <x v="10"/>
    <x v="5"/>
    <s v="Korkmaz MF, TÃ¼re E, Dorum BA, KÄ±lÄ±Ã§ ZB."/>
    <s v="J Korean Med Sci"/>
    <n v="2020"/>
    <s v="Peer-reviewed"/>
    <s v="10.3346/jkms.2020.35.e236"/>
    <m/>
    <s v="Yes"/>
    <s v="Yes"/>
    <s v=""/>
    <s v=""/>
    <x v="2"/>
    <s v="79 COVID-19 positive children and 2 newborns (81 total)"/>
    <s v="Yes"/>
    <s v=""/>
    <s v="Yes"/>
    <s v=""/>
    <s v=""/>
    <s v="Yes"/>
    <s v="Yes"/>
    <s v=""/>
    <s v=""/>
    <s v="Yes"/>
    <s v=""/>
    <s v=""/>
    <s v=""/>
    <s v=""/>
    <s v=""/>
    <s v=""/>
    <s v=""/>
    <m/>
  </r>
  <r>
    <s v="Installing oncofertility programs for common cancers in limited resource settings (Repro-Can-OPEN Study): An extrapolation during the global crisis of Coronavirus (COVID-19) pandemic"/>
    <s v="Purpose_x000a_The state of limited resource settings that Coronavirus (COVID-19) pandemic has created globally should be taken seriously into account especially in healthcare sector. In oncofertility, patients should receive their fertility preservation treatments urgently even in limited resource settings before initiation of anticancer therapy. Therefore, it is very crucial to learn more about oncofertility practice in limited resource settings such as in developing countries that suffer often from shortage of healthcare services provided to young patients with cancer._x000a__x000a_Methods_x000a_As an extrapolation during the global crisis of COVID-19 pandemic, we surveyed oncofertility centers from 14 developing countries (Egypt, Tunisia, Brazil, Peru, Panama, Mexico, Colombia, Guatemala, Argentina, Chile, Nigeria, South Africa, Saudi Arabia, and India). Survey questionnaire included questions on the availability and degree of utilization of fertility preservation options in case of childhood cancer, breast cancer, and blood cancer._x000a__x000a_Results_x000a_All surveyed centers responded to all questions. Responses and their calculated oncofertility scores showed different domestic standards for oncofertility practice in case of childhood cancer, breast cancer, and blood cancer in the developing countries under limited resource settings._x000a__x000a_Conclusions_x000a_Medical practice in limited resource settings has become a critical topic especially after the global crisis of COVID-19 pandemic. Understanding the resources necessary to provide oncofertility treatments is important until the current COVID-19 pandemic resolves. Lessons learned will be valuable to future potential worldwide disruptions due to infectious diseases or other global crises."/>
    <s v="6/27/2020"/>
    <d v="2020-06-29T00:00:00"/>
    <s v="https://link.springer.com/article/10.107/s10815-020-01821-7"/>
    <s v="https://link.springer.com/article/10.107/s10815-020-01821-7"/>
    <x v="15"/>
    <x v="1"/>
    <s v="Salama M, Ataman-Millhouse L, Braham M, Berjeb K, Khrouf M, Rodrigues JK, Reis FM, Silva TC, SÃ¡nchez F, Romero S, Smitz J, VÃ¡squez L, Vega M, Sobral F, Terrado G, Lombardi MG, Scarella A, Bourlon MT, Verduzco-Aguirre H, SÃ¡nchez AM, Adiga SK, Tholeti P, Udupa KS, Mahajan N, Patil M, Dalvi R, Venter C, Demetriou G, Geel J, Quintana R, Rodriguez G, Quintana T, Viale L, Fraguglia M, Coirini M, Remolina-Bonilla YA, Noguera JAR, VelÃ¡squez JC, Suarez A, Arango GD, Pineda JID, Aldecoa MDC, Javed M, Al Sufyan H, Daniels N, Oranye BC, Ogunmokun AA, Onwuzurigbo KI, Okereke CJ, Whesu TC, Woodruff TK."/>
    <s v="J Assist Reprod Genet"/>
    <n v="2020"/>
    <s v="Peer-reviewed"/>
    <s v="10.107/s10815-020-01821-7"/>
    <m/>
    <s v=""/>
    <s v=""/>
    <s v=""/>
    <s v="Yes"/>
    <x v="2"/>
    <s v="Not applicable "/>
    <s v=""/>
    <s v=""/>
    <s v=""/>
    <s v=""/>
    <s v=""/>
    <s v=""/>
    <s v=""/>
    <s v=""/>
    <s v=""/>
    <s v=""/>
    <s v=""/>
    <s v=""/>
    <s v="Yes"/>
    <s v=""/>
    <s v=""/>
    <s v=""/>
    <s v=""/>
    <m/>
  </r>
  <r>
    <s v="Dog Bites in Children Surge during COVID-19: A Case for Enhanced Prevention"/>
    <s v="None available"/>
    <s v="6/25/2020"/>
    <d v="2020-06-29T00:00:00"/>
    <s v="https://www.ncbi.nlm.nih.gov/pmc/articles/PMC7316443/"/>
    <s v="https://www.ncbi.nlm.nih.gov/pmc/articles/PMC7316443/"/>
    <x v="2"/>
    <x v="5"/>
    <s v="Dixon CA, Mistry RD."/>
    <s v="J Pediatr"/>
    <n v="2020"/>
    <s v="Peer-reviewed"/>
    <s v="10.1016/j.jpeds.2020.06.71"/>
    <m/>
    <s v=""/>
    <s v="Yes"/>
    <s v=""/>
    <s v=""/>
    <x v="1"/>
    <s v="Not applicable "/>
    <s v=""/>
    <s v=""/>
    <s v=""/>
    <s v=""/>
    <s v=""/>
    <s v=""/>
    <s v=""/>
    <s v=""/>
    <s v=""/>
    <s v=""/>
    <s v=""/>
    <s v=""/>
    <s v=""/>
    <s v=""/>
    <s v=""/>
    <s v=""/>
    <s v=""/>
    <m/>
  </r>
  <r>
    <s v="Immune response in children with COVID-19 is characterized by lower levels of T cell activation than infected adults"/>
    <s v="None available"/>
    <s v="6/27/2020"/>
    <d v="2020-06-28T00:00:00"/>
    <s v="https://onlinelibrary.wiley.com/doi/abs/10.1002/eji.202048724"/>
    <s v="https://onlinelibrary.wiley.com/doi/abs/10.1002/eji.202048724"/>
    <x v="5"/>
    <x v="1"/>
    <s v="Moratto D, Giacomelli M, Chiarini M, SavarÃ¨ L, Saccani B, Motta M, Timpano S, Poli P, Paghera S, Imberti L, Cannizzo S, Quiros-Roldan E, Marchetti G, Badolato R."/>
    <s v="Eur J Immunol"/>
    <n v="2020"/>
    <s v="Peer-reviewed"/>
    <s v="10.1002/eji.202048724"/>
    <m/>
    <s v="Yes"/>
    <s v="Yes"/>
    <s v=""/>
    <s v=""/>
    <x v="1"/>
    <s v="14 children (12 days-15 years)"/>
    <s v="Yes"/>
    <s v=""/>
    <s v=""/>
    <s v=""/>
    <s v=""/>
    <s v="Yes"/>
    <s v="Yes"/>
    <s v=""/>
    <s v=""/>
    <s v=""/>
    <s v=""/>
    <s v=""/>
    <s v=""/>
    <s v=""/>
    <s v=""/>
    <s v=""/>
    <s v=""/>
    <m/>
  </r>
  <r>
    <s v="You Don't Have To Be Infected To Suffer: COVID-19 and Racial Disparities in Severe Maternal Morbidity and Mortality"/>
    <s v="Both coronavirus disease 2019 (COVID-19) and maternal mortality disproportionately affect minorities. However, direct viral infection is not the only way that the former can affect the latter. Most adverse maternal events that end in hospitals have their genesis upstream in communities. Hospitals often represent a last opportunity to reverse a process that begins at a remove in space and time. The COVID-19 pandemic did not create these upstream injuries, but it has brought them to national attention, exacerbated them, and highlighted the need for health care providers to move out of the footprint of their institutions. The breach between community events that seed morbidity and hospitals that attempt rescues has grown in recent years, as the gap between rich and poor has grown and as maternity services in minority communities have closed. COVID-19 has become yet another barrier. For example, professional organizations have recommended a reduced number of prenatal visits, and the platforms hospitals use to substitute for some of these visits are not helpful to people who either lack the technology or the safe space in which to have confidential conversations with providers. Despite these challenges, there are opportunities for departments of obstetrics and gynecology. Community-based organizations including legal professionals, health-home coordinators, and advocacy groups, surround almost every hospital, and can be willing partners with interested departments. COVID-19 has made it clearer than ever that it is time to step out of the footprint of our institutions, and to recognize that the need to find upstream opportunities to prevent downstream tragedies."/>
    <s v="6/25/2020"/>
    <d v="2020-06-27T00:00:00"/>
    <s v="https://www.thieme-connect.de/products/ejournals/html/10.1055/s-0040-1713852"/>
    <s v="https://www.thieme-connect.de/products/ejournals/html/10.1055/s-0040-1713852"/>
    <x v="2"/>
    <x v="3"/>
    <s v="Minkoff H."/>
    <s v="Am J Perinatol"/>
    <n v="2020"/>
    <s v="Peer-reviewed"/>
    <s v="10.1055/s-0040-1713852"/>
    <m/>
    <s v=""/>
    <s v=""/>
    <s v=""/>
    <s v="Yes"/>
    <x v="1"/>
    <s v="Not applicable "/>
    <s v=""/>
    <s v=""/>
    <s v=""/>
    <s v=""/>
    <s v=""/>
    <s v=""/>
    <s v=""/>
    <s v=""/>
    <s v=""/>
    <s v=""/>
    <s v=""/>
    <s v=""/>
    <s v=""/>
    <s v=""/>
    <s v=""/>
    <s v=""/>
    <s v=""/>
    <m/>
  </r>
  <r>
    <s v="Disease and age-related inequalities in paediatric research, funding and communication: lessons from the COVID-19 pandemic"/>
    <s v="COVID‐19 has already caused millions of infections, thousands of deaths and countless indirect and poorly estimated consequences on other diseases and the global economy. All ages are potentially susceptible, but the virus has had a lower direct impact on children, with fewer severe cases and low mortality rates. However, the reasons for this are still unclear and we cannot rule out children’s role in transmitting the disease. The serious impact that restrictive measures have had on children’s lives have not been fully considered. Because children are less affected by COVID‐19, the scientific community, health agencies and governments have not focused much attention on them during this pandemic."/>
    <s v="6/25/2020"/>
    <d v="2020-06-26T00:00:00"/>
    <s v="https://onlinelibrary.wiley.com/doi/abs/10.1111/apa.15450"/>
    <s v="https://onlinelibrary.wiley.com/doi/abs/10.1111/apa.15450"/>
    <x v="6"/>
    <x v="3"/>
    <s v="Buonsenso D."/>
    <s v="Acta Paediatr"/>
    <n v="2020"/>
    <s v="Peer-reviewed"/>
    <s v="10.1111/apa.15450"/>
    <m/>
    <s v=""/>
    <s v="Yes"/>
    <s v=""/>
    <s v=""/>
    <x v="0"/>
    <s v="Not applicable "/>
    <s v=""/>
    <s v=""/>
    <s v=""/>
    <s v=""/>
    <s v=""/>
    <s v=""/>
    <s v=""/>
    <s v=""/>
    <s v=""/>
    <s v=""/>
    <s v=""/>
    <s v=""/>
    <s v=""/>
    <s v=""/>
    <s v=""/>
    <s v=""/>
    <s v=""/>
    <m/>
  </r>
  <r>
    <s v="Novel coronavirus 2019 transmission risk in educational settings"/>
    <s v="Transmission risk of severe acute respiratory syndrome coronavirus 2 (SARS-CoV-2) in schools is unknown. Our investigations, especially in preschools, could not detect SARS-CoV-2 transmission despite screening of symptomatic and asymptomatic children. The data suggest that children are not the primary drivers of SARS-CoV-2 transmission in schools and could help inform exit strategies for lifting of lockdowns."/>
    <s v="6/25/2020"/>
    <d v="2020-06-26T00:00:00"/>
    <s v="https://academic.oup.com/cid/article/doi/10.1093/cid/ciaa794/5862649"/>
    <s v="https://academic.oup.com/cid/article/doi/10.1093/cid/ciaa794/5862649"/>
    <x v="16"/>
    <x v="1"/>
    <s v="Yung CF, Kam KQ, Nadua KD, Chong CY, Tan NWH, Li J, Lee KP, Chan YH, Thoon KC, Chong Ng K."/>
    <s v="Clin Infect Dis"/>
    <n v="2020"/>
    <s v="Peer-reviewed"/>
    <s v="10.1093/cid/ciaa794"/>
    <m/>
    <s v=""/>
    <s v="Yes"/>
    <s v=""/>
    <s v=""/>
    <x v="1"/>
    <s v="111 preschoolers (2.8-6.2 years)"/>
    <s v=""/>
    <s v=""/>
    <s v=""/>
    <s v=""/>
    <s v=""/>
    <s v=""/>
    <s v=""/>
    <s v=""/>
    <s v=""/>
    <s v=""/>
    <s v=""/>
    <s v=""/>
    <s v=""/>
    <s v=""/>
    <s v="Contract tracing, quarantine, and symptomatic screening for preschool and secondary school"/>
    <s v=""/>
    <s v=""/>
    <m/>
  </r>
  <r>
    <s v="Characteristics of Women of Reproductive Age with Laboratory-Confirmed SARS-CoV-2 Infection by Pregnancy Status - United States, January 22-June 7, 2020"/>
    <s v="What is already known about this topic?_x000a__x000a_Limited information is available about SARS-CoV-2 infection in U.S. pregnant women._x000a__x000a_What is added by this report?_x000a__x000a_Hispanic and non-Hispanic black pregnant women appear to be disproportionately affected by SARS-CoV-2 infection during pregnancy. Among reproductive-age women with SARS-CoV-2 infection, pregnancy was associated with hospitalization and increased risk for intensive care unit admission, and receipt of mechanical ventilation, but not with death._x000a__x000a_What are the implications for public health practice?_x000a__x000a_Pregnant women might be at increased risk for severe COVID-19 illness. To reduce severe COVID-19–associated illness, pregnant women should be aware of their potential risk for severe COVID-19 illness. Prevention of COVID-19 should be emphasized for pregnant women and potential barriers to adherence to these measures need to be addressed."/>
    <s v="6/26/2020"/>
    <d v="2020-06-26T00:00:00"/>
    <s v="https://www.cdc.gov/mmwr/volumes/69/wr/mm6925a1.htm"/>
    <s v="https://www.cdc.gov/mmwr/volumes/69/wr/mm6925a1.htm"/>
    <x v="2"/>
    <x v="5"/>
    <s v="Ellington S, Strid P, Tong VT, Woodworth K, Galang RR, Zambrano LD, Nahabedian J, Anderson K, Gilboa SM."/>
    <s v="MMWR Morb Mortal Wkly Rep"/>
    <n v="2020"/>
    <s v="Peer-reviewed"/>
    <s v="10.15585/mmwr.mm6925a1"/>
    <m/>
    <s v="Yes"/>
    <s v=""/>
    <s v=""/>
    <s v=""/>
    <x v="1"/>
    <s v="8,27 (9.0%) women of reproductive age w/ laboratory-confirmed SARS-CoV-2 were pregnant"/>
    <s v="Yes"/>
    <s v="Yes"/>
    <s v="Yes"/>
    <s v="Yes"/>
    <s v=""/>
    <s v=""/>
    <s v=""/>
    <s v=""/>
    <s v=""/>
    <s v=""/>
    <s v=""/>
    <s v=""/>
    <s v=""/>
    <s v=""/>
    <s v=""/>
    <s v=""/>
    <s v=""/>
    <m/>
  </r>
  <r>
    <s v="Assessment of Acute Acral Lesions in a Case Series of Children and Adolescents During the COVID-19 Pandemic"/>
    <s v="Objective  To evaluate the pathogenesis of these newly described acute acral lesions._x000a__x000a_Design, Setting, and Participants  This prospective case series was conducted at La Fe University Hospital, a tertiary referral hospital in Valencia, Spain, between April 9 and April 15, 2020. Among 32 referred patients, 20 children and adolescents with new-onset inflammatory lesions did not have a diagnosis._x000a__x000a_Exposures  Patients were not exposed to any drug or other intervention._x000a__x000a_Main Outcomes and Measures  We performed reverse transcriptase–polymerase chain reaction for SARS-CoV-2 and a range of blood tests for possible origins of the lesions. Skin biopsies were performed in 6 patients._x000a__x000a_Results  Of the 20 patients enrolled, 7 were female and 13 were male, with an age range of 1 to 18 years. Clinical findings fit into the following patterns: acral erythema (6 patients), dactylitis (4 patients), purpuric maculopapules (7 patients), and a mixed pattern (3 patients). None of the patients had remarkable hematologic or serologic abnormalities, including negative antibodies to SARS-CoV-2. Biopsies performed in 6 patients showed histologic findings characteristic of perniosis._x000a__x000a_Conclusions and Relevance  The clinical, histologic, and laboratory test results were compatible with a diagnosis of perniosis, and no evidence was found to support the implication of SARS-CoV-2 infection."/>
    <s v="6/25/2020"/>
    <d v="2020-06-26T00:00:00"/>
    <s v="https://jamanetwork.com/journals/jamadermatology/fullarticle/2767773"/>
    <s v="https://jamanetwork.com/journals/jamadermatology/fullarticle/2767773"/>
    <x v="11"/>
    <x v="1"/>
    <s v="Roca-GinÃ©s J, Torres-Navarro I, SÃ¡nchez-ArrÃ¡ez J, Abril-PÃ©rez C, Sabalza-BaztÃ¡n O, Pardo-Granell S, MartÃ­nez I CÃ³zar V, Botella-Estrada R, Ã‰vole-Buselli M."/>
    <s v="JAMA Dermatol"/>
    <n v="2020"/>
    <s v="Peer-reviewed"/>
    <s v="10.1001/jamadermatol.2020.2340"/>
    <m/>
    <s v=""/>
    <s v="Yes"/>
    <s v=""/>
    <s v=""/>
    <x v="1"/>
    <s v="20 children and adolescents ages 1-18"/>
    <s v=""/>
    <s v=""/>
    <s v=""/>
    <s v=""/>
    <s v=""/>
    <s v="Yes"/>
    <s v="Yes"/>
    <s v=""/>
    <s v=""/>
    <s v=""/>
    <s v=""/>
    <s v=""/>
    <s v=""/>
    <s v=""/>
    <s v=""/>
    <s v=""/>
    <s v=""/>
    <m/>
  </r>
  <r>
    <s v="Human and novel coronavirus infections in children: a review"/>
    <s v="Coronaviruses, seven of which are known to infect humans, can cause a spectrum of clinical presentations ranging from asymptomatic infection to severe illness and death. Four human coronaviruses (hCoVs)-229E, HKU1, NL63 and OC43-circulate globally, commonly infect children and typically cause mild upper respiratory tract infections. Three novel coronaviruses of zoonotic origin have emerged during the past two decades: severe acute respiratory syndrome coronavirus (SARS-CoV-1), Middle East respiratory syndrome coronavirus (MERS-CoV) and the recently discovered severe acute respiratory syndrome coronavirus 2 (SARS-CoV-2) which is the cause of the ongoing coronavirus disease 2019 (COVID-19) pandemic. These novel coronaviruses are known to cause severe illness and death predominantly in older adults and those with underlying comorbidities. Consistent with what has been observed during the outbreaks of SARS and MERS, children with COVID-19 are more likely to be asymptomatic or to have mild-to-moderate illness, with few deaths reported in children globally thus far. Clinical symptoms and laboratory and radiological abnormalities in children have been similar to those reported in adults but are generally less severe. A rare multisystem inflammatory syndrome in children (MIS-C) which has resulted in critical illness and some deaths has recently been described. Clinical trials for therapeutics and vaccine development should include paediatric considerations. Children may play an important role in the transmission of infection and outbreak dynamics and could be a key target population for effective measures to control outbreaks. The unintended consequences of the unprecedented scale and duration of pandemic control measures for children and families around the world should be carefully examined."/>
    <s v="6/25/2020"/>
    <d v="2020-06-26T00:00:00"/>
    <s v="https://pubmed.ncbi.nlm.nih.gov/32584199/"/>
    <s v="https://pubmed.ncbi.nlm.nih.gov/32584199/"/>
    <x v="15"/>
    <x v="0"/>
    <s v="Rajapakse N, Dixit D."/>
    <s v="Paediatr Int Child Health"/>
    <n v="2020"/>
    <s v="Peer-reviewed"/>
    <s v="10.1080/20469047.2020.1781356"/>
    <m/>
    <s v=""/>
    <s v="Yes"/>
    <s v=""/>
    <s v=""/>
    <x v="0"/>
    <s v="Not applicable "/>
    <s v=""/>
    <s v=""/>
    <s v=""/>
    <s v=""/>
    <s v=""/>
    <s v=""/>
    <s v=""/>
    <s v=""/>
    <s v=""/>
    <s v=""/>
    <s v=""/>
    <s v=""/>
    <s v=""/>
    <s v=""/>
    <s v=""/>
    <s v=""/>
    <s v=""/>
    <m/>
  </r>
  <r>
    <s v="Spectrum of Imaging Findings on Chest Radiographs, US, CT, and MRI Images in Multisystem Inflammatory Syndrome in Children (MIS-C) Associated with COVID-19"/>
    <s v="This case series examines the spectrum of imaging findings on chest radiographs, US, CT, and MRI images in 35 children admitted to a tertiary pediatric hospital in April-May 2020 with a post COVID-19 inflammatory condition known as multisystem inflammatory syndrome in children (MIS-C). The constellation of findings includes airway inflammation and rapid development of pulmonary edema on thoracic imaging, coronary artery aneurysms, and extensive right iliac fossa inflammatory changes on abdominal imaging. Awareness of this emerging condition and the expected multi-organ imaging findings will aid radiologists in the assessment of these complex cases."/>
    <s v="6/25/2020"/>
    <d v="2020-06-26T00:00:00"/>
    <s v="https://pubs.rsna.org/doi/10.1148/radiol.2020202543"/>
    <s v="https://pubs.rsna.org/doi/10.1148/radiol.2020202543"/>
    <x v="7"/>
    <x v="1"/>
    <s v="Hameed S, Elbaaly H, Reid CEL, Santos RMF, Shivamurthy V, Wong J, Jogeesvaran KH."/>
    <s v="Radiology"/>
    <n v="2020"/>
    <s v="Peer-reviewed"/>
    <s v="10.1148/radiol.2020202543"/>
    <m/>
    <s v=""/>
    <s v="Yes"/>
    <s v=""/>
    <s v=""/>
    <x v="1"/>
    <s v="4/35 &lt;5 years"/>
    <s v=""/>
    <s v=""/>
    <s v=""/>
    <s v=""/>
    <s v=""/>
    <s v=""/>
    <s v="Yes"/>
    <s v=""/>
    <s v=""/>
    <s v="Yes"/>
    <s v=""/>
    <s v=""/>
    <s v=""/>
    <s v=""/>
    <s v=""/>
    <s v=""/>
    <s v=""/>
    <m/>
  </r>
  <r>
    <s v="COVID-19-associated Hemophagocytic Lymphohistiocytosis and Coagulopathy: Targeting the Duumvirate"/>
    <s v="Context: Preliminary data on coexistence of secondary hemophagocytic lymphohistiocytosis syndrome (HLH) and disseminated intravascular coagulation (DIC) in critically ill children with novel coronavirus disease (COVID-19) are emerging. Herein, we summarize the available literature and fill-in the gaps in this regard. Evidence acquisition: We have performed a literature search for articles in PubMed, EMBASE and Google Scholar databases till May 12, 2020, with following keywords: &quot;COVID-19&quot;, &quot;SARS-CoV-2&quot;, &quot;HLH&quot;, &quot;HScore&quot;, &quot;coagulopathy&quot;, &quot;D-dimer&quot;, &quot;cytokine storm&quot;, &quot;children&quot; and &quot;pediatrics&quot; with interposition of Boolean operator &quot;AND&quot;. Results: Children presenting with moderate-severe COVID-19 and Kawasaki disease shock-like syndrome exhibit peripheral blood picture analogous to HLH. HScore, a validated tool to diagnose HLH, has been suggested to screen severe COVID-19 patients for cytokine storm. However, HScore faces certain limitations in this scenario. It may be more pragmatic to use 'high D-dimer' (&gt; 3 µg/mL) instead of 'low fibrinogen' to facilitate early detection of cytokine storm. COVID-19 associated coagulopathy resembles hypercoagulable form of DIC with bleeding being rarely reported. Although the International Society on Thrombosis and Haemostasis (ISTH) interim guidance recommends low molecular weight heparin in all hospitalized patients, data is lacking in population below 14 years of age. However, in the presence of life-threatening thromboembolic event or symptomatic acro-ischemia, unfractionated heparin (UFH) should be used with caution. Conclusion: HScore can be used as a complement to clinical decision for initiating immunosuppression. Children with moderate-to-severe COVID-19, especially those with documented thrombocytopenia or chilblains, should be regularly monitored for coagulopathy."/>
    <s v="6/24/2020"/>
    <d v="2020-06-26T00:00:00"/>
    <s v="https://www.researchgate.net/publication/342424364_COVID-19-associated_Hemophagocytic_Lymphohistiocytosis_and_Coagulopathy_Targeting_the_Duumvirate"/>
    <s v="https://www.researchgate.net/publication/342424364_COVID-19-associated_Hemophagocytic_Lymphohistiocytosis_and_Coagulopathy_Targeting_the_Duumvirate"/>
    <x v="15"/>
    <x v="0"/>
    <s v="Bhattacharjee S, Banerjee M, Pal R."/>
    <s v="Indian Pediatr"/>
    <n v="2020"/>
    <s v="Peer-reviewed"/>
    <n v="0"/>
    <m/>
    <s v=""/>
    <s v="Yes"/>
    <s v=""/>
    <s v=""/>
    <x v="0"/>
    <s v="Not applicable "/>
    <s v=""/>
    <s v=""/>
    <s v=""/>
    <s v=""/>
    <s v=""/>
    <s v=""/>
    <s v=""/>
    <s v=""/>
    <s v=""/>
    <s v=""/>
    <s v=""/>
    <s v=""/>
    <s v=""/>
    <s v=""/>
    <s v=""/>
    <s v=""/>
    <s v=""/>
    <m/>
  </r>
  <r>
    <s v="Prenatal anxiety and obstetric decisions among pregnant women in Wuhan and Chongqing during the COVID-19 outbreak: a cross-sectional study"/>
    <s v="Objectives_x000a_To investigate the mental status of pregnant women and to determine their obstetric decisions during the COVID‐19 outbreak._x000a__x000a_Design_x000a_Cross‐sectional study._x000a__x000a_Setting_x000a_Two cities in China, Wuhan (epicentre) and Chongqing (a less affected city)._x000a__x000a_Population_x000a_1947 pregnant women._x000a__x000a_Methods_x000a_We collected demographic, pregnancy, and epidemic information from our pregnant subjects, along with their attitudes towards COVID‐19 (using a self‐constructed five‐point scale). The Self‐Rating Anxiety Scale (SAS) was used to assess anxiety status. Obstetric decision‐making was also evaluated. The differences between cities in all of the above factors were compared, and the factors that influenced anxiety levels were identified by multivariable analysis._x000a__x000a_Main Outcome Measures_x000a_Anxiety status and its influencing factors. Obstetric decision‐making._x000a__x000a_Results_x000a_Differences were observed between cities in some background characteristics and women's attitudes towards COVID‐19 in Wuhan were more extreme. More women in Wuhan felt anxious (24.5% vs 10.4%). Factors that influenced anxiety also included household income, subjective symptoms, and attitudes. Overall, obstetric decisions also revealed city‐based differences; these decisions mainly concerned hospital preference, time of prenatal care or delivery, mode of delivery and infant feeding._x000a__x000a_Conclusions_x000a_The outbreak aggravated prenatal anxiety, and the associated factors could be targets for psychological care. In parallel, key obstetric decision‐making changed, emphasising the need for pertinent professional advice. Special support is essential for pregnant mothers during epidemics."/>
    <s v="6/24/2020"/>
    <d v="2020-06-26T00:00:00"/>
    <s v="https://obgyn.onlinelibrary.wiley.com/doi/abs/10.1111/1471-0528.16381?af=R"/>
    <s v="https://obgyn.onlinelibrary.wiley.com/doi/abs/10.1111/1471-0528.16381?af=R"/>
    <x v="4"/>
    <x v="4"/>
    <s v="Liu X, Chen M, Wang Y, Sun L, Zhang J, Shi Y, Wang J, Zhang H, Sun G, Baker PN, Luo X, Qi H."/>
    <s v="BJOG"/>
    <n v="2020"/>
    <s v="Peer-reviewed"/>
    <s v="10.1111/1471-0528.16381"/>
    <m/>
    <s v=""/>
    <s v=""/>
    <s v=""/>
    <s v="Yes"/>
    <x v="2"/>
    <s v="1800 included responses"/>
    <s v=""/>
    <s v=""/>
    <s v=""/>
    <s v=""/>
    <s v=""/>
    <s v=""/>
    <s v=""/>
    <s v=""/>
    <s v=""/>
    <s v=""/>
    <s v=""/>
    <s v=""/>
    <s v="Yes"/>
    <s v=""/>
    <s v=""/>
    <s v=""/>
    <s v=""/>
    <m/>
  </r>
  <r>
    <s v="Pediatric antimicrobial stewardship in the COVID-19 outbreak"/>
    <s v="None available"/>
    <s v="6/24/2020"/>
    <d v="2020-06-25T00:00:00"/>
    <s v="https://www.cambridge.org/core/journals/infection-control-and-hospital-epidemiology/article/pediatric-antimicrobial-stewardship-in-the-covid19-outbreak/5222AA5A6E4D5D8891B545966C0C02E0"/>
    <s v="https://www.cambridge.org/core/journals/infection-control-and-hospital-epidemiology/article/pediatric-antimicrobial-stewardship-in-the-covid19-outbreak/5222AA5A6E4D5D8891B545966C0C02E0"/>
    <x v="6"/>
    <x v="3"/>
    <s v="Velasco Arnaiz E, LÃ“pez Ramos MG, SimÃ“ Nebot S, Jordan I, RÃos BarnÃ‰s M, Urrea Ayala M, MonsonÃs M, Fortuny C, Noguera-Julian A."/>
    <s v="Infect Control Hosp Epidemiol"/>
    <n v="2020"/>
    <s v="Peer-reviewed"/>
    <s v="10.1017/ice.2020.312"/>
    <m/>
    <s v=""/>
    <s v=""/>
    <s v=""/>
    <s v="Yes"/>
    <x v="0"/>
    <s v="Not applicable "/>
    <s v=""/>
    <s v=""/>
    <s v=""/>
    <s v=""/>
    <s v=""/>
    <s v=""/>
    <s v=""/>
    <s v=""/>
    <s v=""/>
    <s v=""/>
    <s v=""/>
    <s v=""/>
    <s v=""/>
    <s v=""/>
    <s v=""/>
    <s v=""/>
    <s v=""/>
    <m/>
  </r>
  <r>
    <s v="Clinical course of coronavirus disease-2019 in pregnancy"/>
    <s v="Introduction_x000a_The aim of this study is to report our clinical experience in the management of pregnant women infected with severe acute respiratory syndrome coronavirus 2 (SARS‐CoV‐2) during the first 30 days of the coronavirus disease (COVID‐19) pandemic._x000a__x000a_Material and methods_x000a_We reviewed clinical data from the first 60 pregnant women with COVID‐19 whose care was managed at Puerta de Hierro University Hospital, Madrid, Spain from 14 March to 14 April 2020. Demographic data, clinical findings, laboratory test results, imaging findings, treatment received, and outcomes were collected. An analysis of variance (Kruskal‐Wallis test) was performed to compare the medians of laboratory parameters. Fisher's exact test was used to evaluate categorical variables. A correspondence analysis was used to explore associations between variables._x000a__x000a_Results_x000a_A total of 60 pregnant women were diagnosed with COVID‐19. The most common symptoms were fever and cough (75.5% each) followed by dyspnea (37.8%). Forty‐one women (68.6%) required hospital admission (18 because of disease worsening and 23 for delivery) of whom 21 women (35%) underwent pharmacological treatment, including hydroxychloroquine, antivirals, antibiotics, and tocilizumab. No renal or cardiac failures or maternal deaths were reported. Lymphopenia (50%), thrombocytopenia (25%), and elevated C‐reactive protein (CRP) (59%) were observed in the early stages of the disease. Median CRP, D ‐dimer, and the neutrophil/lymphocyte ratio were elevated. High CRP and D‐dimer levels were the parameters most frequently associated with severe pneumonia. The neutrophil/lymphocyte ratio was found to be the most sensitive marker for disease improvement (relative risk 6.65; 95% CI 4.1‐5.9). During the study period, 18 of the women (78%) delivered vaginally. All newborns tested negative for SARS‐CoV‐2 and none of them were infected during breastfeeding. No SARS‐CoV‐2 was detected in placental tissue._x000a__x000a_Conclusions_x000a_Most of the pregnant women with COVID‐19 had a favorable clinical course. However, one‐third of them developed pneumonia, of whom 5% presented a critical clinical status. CRP and D‐dimer levels positively correlated with severe pneumonia and the neutrophil/lymphocyte ratio decreased as the patients improved clinically. Seventy‐eight percent of the women had a vaginal delivery. No vertical or horizontal transmissions were diagnosed in the neonates during labor or breastfeeding."/>
    <s v="5/22/2020"/>
    <d v="2020-05-23T00:00:00"/>
    <s v="https://obgyn.onlinelibrary.wiley.com/doi/full/10.1111/aogs.13921"/>
    <s v="https://obgyn.onlinelibrary.wiley.com/doi/full/10.1111/aogs.13921"/>
    <x v="11"/>
    <x v="1"/>
    <s v="Pereira A, Cruz-Melguizo S, Adrien M, Fuentes L, Marin E, Perez-Medina T."/>
    <s v="Acta Obstet Gynecol Scand"/>
    <n v="2020"/>
    <s v="Peer-reviewed"/>
    <s v="10.1111/aogs.13921"/>
    <m/>
    <s v="Yes"/>
    <s v=""/>
    <s v="Yes"/>
    <s v=""/>
    <x v="1"/>
    <s v="60 pregnant women w/ COVID-19"/>
    <s v="Yes"/>
    <s v=""/>
    <s v=""/>
    <s v="Yes"/>
    <s v="Yes"/>
    <s v=""/>
    <s v=""/>
    <s v=""/>
    <s v=""/>
    <s v=""/>
    <s v="Yes"/>
    <s v=""/>
    <s v=""/>
    <s v=""/>
    <s v=""/>
    <s v=""/>
    <s v=""/>
    <m/>
  </r>
  <r>
    <s v="Effect of coronavirus disease 2019 (COVID-19) on maternal, perinatal and neonatal outcome: systematic review"/>
    <s v="Objective_x000a_To evaluate the effect of coronavirus disease 2019 (COVID‐19) on maternal, perinatal and neonatal outcome by performing a systematic review of available published literature on pregnancies affected by COVID‐19._x000a__x000a_Methods_x000a_We performed a systematic review to evaluate the effect of COVID‐19 on pregnancy, perinatal and neonatal outcome. We conducted a comprehensive literature search using PubMed, EMBASE, the Cochrane Library, China National Knowledge Infrastructure Database and Wan Fang Data up to and including 20 April 2020 (studies were identified through PubMed alert after that date). For the search strategy, combinations of the following keywords and medical subject heading (MeSH) terms were used: ‘SARS‐CoV‐2’, ‘COVID‐19’, ‘coronavirus disease 2019’, ‘pregnancy’, ‘gestation’, ‘maternal’, ‘mother’, ‘vertical transmission’, ‘maternal–fetal transmission’, ‘intrauterine transmission’, ‘neonate’, ‘infant’ and ‘delivery’. Eligibility criteria included laboratory‐confirmed and/or clinically diagnosed COVID‐19, patient being pregnant on admission and availability of clinical characteristics, including at least one maternal, perinatal or neonatal outcome. Exclusion criteria were non‐peer‐reviewed or unpublished reports, unspecified date and location of the study, suspicion of duplicate reporting and unreported maternal or perinatal outcomes. No language restrictions were applied._x000a__x000a_Results_x000a_We identified a high number of relevant case reports and case series, but only 24 studies, including a total of 324 pregnant women with COVID‐19, met the eligibility criteria and were included in the systematic review. These comprised nine case series (eight consecutive) and 15 case reports. A total of 20 pregnant patients with laboratory‐confirmed COVID‐19 were included in the case reports. In the combined data from the eight consecutive case series, including 211 (71.5%) cases of laboratory‐confirmed and 84 (28.5%) of clinically diagnosed COVID‐19, the maternal age ranged from 20 to 44 years and the gestational age on admission ranged from 5 to 41 weeks. The most common symptoms at presentation were fever, cough, dyspnea/shortness of breath, fatigue and myalgia. The rate of severe pneumonia reported amongst the case series ranged from 0% to 14%, with the majority of the cases requiring admission to the intensive care unit. Almost all cases from the case series had positive computed tomography chest findings. All six and 22 cases that had nucleic‐acid testing in vaginal mucus and breast milk samples, respectively, were negative for severe acute respiratory syndrome coronavirus 2 (SARS‐CoV‐2). Only four cases of spontaneous miscarriage or termination were reported. In the consecutive case series, 219/295 women had delivered at the time of reporting and 78% of them had Cesarean section. The gestational age at delivery ranged from 28 to 41 weeks. Apgar scores at both 1 and 5 min ranged from 7 to 10. Only eight neonates had birth weight &lt; 2500 g and nearly one‐third of neonates were transferred to the neonatal intensive care unit. There was one case of neonatal asphyxia and death. In 155 neonates that had nucleic‐acid testing in throat swab, all, except three cases, were negative for SARS‐CoV‐2. There were no cases of maternal death in the eight consecutive case series. Seven maternal deaths, four intrauterine fetal deaths (one with twin pregnancy) and two neonatal deaths (twin pregnancy) were reported in a non‐consecutive case series of nine cases with severe COVID‐19. In the case reports, two maternal deaths, one neonatal death and two cases of neonatal SARS‐CoV‐2 infection were reported._x000a__x000a_Conclusions_x000a_Despite the increasing number of published studies on COVID‐19 in pregnancy, there are insufficient good‐quality data to draw unbiased conclusions with regard to the severity of the disease or specific complications of COVID‐19 in pregnant women, as well as vertical transmission, perinatal and neonatal complications. In order to answer specific questions in relation to the impact of COVID‐19 on pregnant women and their fetuses, through meaningful good‐quality research, we urge researchers and investigators to present complete outcome data and reference previously published cases in their publications, and to record such reporting when the data of a case are entered into one or several registries. © 2020 The Authors. Ultrasound in Obstetrics &amp; Gynecology published by John Wiley &amp; Sons Ltd on behalf of the International Society of Ultrasound in Obstetrics and Gynecology."/>
    <s v="5/19/2020"/>
    <d v="2020-05-21T00:00:00"/>
    <s v="https://obgyn.onlinelibrary.wiley.com/doi/full/10.1002/uog.22088"/>
    <s v="https://obgyn.onlinelibrary.wiley.com/doi/full/10.1002/uog.22088"/>
    <x v="15"/>
    <x v="0"/>
    <s v="Juan J, Gil MM, Rong Z, Zhang Y, Yang H, Poon LC."/>
    <s v="Ultrasound Obstet Gynecol"/>
    <n v="2020"/>
    <s v="Peer-reviewed"/>
    <s v="10.1002/uog.22088"/>
    <m/>
    <s v="Yes"/>
    <s v=""/>
    <s v=""/>
    <s v=""/>
    <x v="0"/>
    <s v="Not applicable "/>
    <s v=""/>
    <s v=""/>
    <s v=""/>
    <s v=""/>
    <s v=""/>
    <s v=""/>
    <s v=""/>
    <s v=""/>
    <s v=""/>
    <s v=""/>
    <s v=""/>
    <s v=""/>
    <s v=""/>
    <s v=""/>
    <s v=""/>
    <s v=""/>
    <s v=""/>
    <m/>
  </r>
  <r>
    <s v="A generalized action plan for obstetric hospitals and outpatient clinics during the suspected or confirmed COVID-19 pandemic"/>
    <s v="This summary paper presents a generalized action plan for hospitals and outpatient clinics during the COVID-19 coronavirus pandemic. Now the pandemic is the most relevant global challenge. Taking into account that the medical world does not have much clinical experience with COVID-19 and other coronaviruses, such as SARS-CoV and MERS-CoV, thoroughness and caution in assessing and treating pregnant women is an extremely urgent topic. The authors of this article summarized the world experience in managing patients with coronavirus disease and brought it into a unique algorithm that was considered most rational."/>
    <s v="5/29/2020"/>
    <m/>
    <s v="https://en.aig-journal.ru/articles/Obobshennyi-plan-raboty-akusherskih-stacionarov-i-ambulatorii-v-usloviyah-pandemii-s-podozreniem-ili-podtverjdennym-COVID-19.html"/>
    <s v="https://en.aig-journal.ru/articles/Obobshennyi-plan-raboty-akusherskih-stacionarov-i-ambulatorii-v-usloviyah-pandemii-s-podozreniem-ili-podtverjdennym-COVID-19.html"/>
    <x v="19"/>
    <x v="3"/>
    <s v="Bettocchi S., Vereczkey A., Ivanov D.O., Kondo W., Krylov K.Y., Lisi F., Petraglia F., Reznik V.A., Rukhliada N.N., Saini S., Sanabria S. D."/>
    <s v="Akusherstvo i Ginekologiya (Russian Federation) (2020) 2020:5 (34-41). Date of Publication: 2020"/>
    <n v="2020"/>
    <s v="Peer-reviewed"/>
    <s v="10.18565/aig.2020.5.34-41"/>
    <m/>
    <s v="Yes"/>
    <s v=""/>
    <s v=""/>
    <s v=""/>
    <x v="1"/>
    <s v="Not applicable "/>
    <s v=""/>
    <s v=""/>
    <s v=""/>
    <s v=""/>
    <s v=""/>
    <s v=""/>
    <s v=""/>
    <s v=""/>
    <s v=""/>
    <s v=""/>
    <s v=""/>
    <s v=""/>
    <s v=""/>
    <s v=""/>
    <s v=""/>
    <s v=""/>
    <s v=""/>
    <m/>
  </r>
  <r>
    <s v="Neonatal COVID-19 Infection Management"/>
    <s v="Coronavirus disease 19 (COVID-19) infection pandemic has affected remarkable morbidity and mortality in a very short span of time. The overall disease profile and epidemiology is yet evolving but it seems to be highly infectious. Perinatal coronavirus infection is altogether a different perspective which has to be taken care of in a different way."/>
    <s v="6/13/2020"/>
    <m/>
    <s v="https://journals.sagepub.com/doi/10.1177/0973217920928638"/>
    <s v="https://journals.sagepub.com/doi/10.1177/0973217920928638"/>
    <x v="3"/>
    <x v="3"/>
    <s v="Singh A., Naranje K.M., Gupta G., Bajpai S., Verma A., Jaiswal R., Pandey A., Roy A., Kaur H., Gautam A., Dwivedi M., Gupta A., Birthare A."/>
    <s v="Journal of Neonatology (2020). Date of Publication: 2020"/>
    <n v="2020"/>
    <s v="Peer-reviewed"/>
    <s v="10.1177/0973217920928638"/>
    <m/>
    <s v="Yes"/>
    <s v=""/>
    <s v=""/>
    <s v=""/>
    <x v="2"/>
    <s v="Not applicable "/>
    <s v=""/>
    <s v=""/>
    <s v=""/>
    <s v=""/>
    <s v=""/>
    <s v=""/>
    <s v=""/>
    <s v=""/>
    <s v=""/>
    <s v=""/>
    <s v=""/>
    <s v=""/>
    <s v=""/>
    <s v=""/>
    <s v=""/>
    <s v=""/>
    <s v=""/>
    <m/>
  </r>
  <r>
    <s v="4-month-old boy coinfected with COVID-19 and adenovirus"/>
    <s v="A 4-month-old boy with a history of muscular ventricular septal defect and atopic dermatitis presented with decreased oral intake, loose stools, stuffy nose, mild cough and diaphoresis. The patient had an in-home exposure to COVID-19. The initial respiratory pathogen panel was positive for adenovirus, consistent with his symptoms. The following day, the COVID-19 PCR was also positive. The patient was treated with supportive care, isolation precautions were implemented and the patient was discharged on day 4. This case demonstrates the importance of testing for COVID-19 even if a patient tests positive for another virus due to the possibility of coinfection, especially in children, in order to limit spread of COVID-19 to others._x000a__x000a_This article is made freely available for use in accordance with BMJ's website terms and conditions for the duration of the covid-19 pandemic or until otherwise determined by BMJ. You may use, download and print the article for any lawful, non-commercial purpose (including text and data mining) provided that all copyright notices and trade marks are retained."/>
    <s v="6/30/2020"/>
    <d v="2020-07-02T00:00:00"/>
    <s v="https://casereports.bmj.com/content/13/6/e236264.full"/>
    <s v="https://casereports.bmj.com/content/13/6/e236264.full"/>
    <x v="2"/>
    <x v="1"/>
    <s v="Danley K, Kent P."/>
    <s v="BMJ Case Rep"/>
    <n v="2020"/>
    <s v="Peer-reviewed"/>
    <s v="10.1136/bcr-2020-236264"/>
    <m/>
    <s v=""/>
    <s v="Yes"/>
    <s v=""/>
    <s v=""/>
    <x v="1"/>
    <n v="1"/>
    <s v=""/>
    <s v=""/>
    <s v=""/>
    <s v=""/>
    <s v=""/>
    <s v="Yes"/>
    <s v="Yes"/>
    <s v=""/>
    <s v="Yes"/>
    <s v="Yes"/>
    <s v=""/>
    <s v=""/>
    <s v=""/>
    <s v=""/>
    <s v="Coinfection treated w/ supportive care &amp; isolation; discharge on day 4"/>
    <s v=""/>
    <m/>
    <m/>
  </r>
  <r>
    <s v="Multisystem Inflammatory Syndrome in U.S. Children and Adolescents"/>
    <s v="BACKGROUND_x000a_Understanding the epidemiology and clinical course of multisystem inflammatory syndrome in children (MIS-C) and its temporal association with coronavirus disease 2019 (Covid-19) is important, given the clinical and public health implications of the syndrome._x000a__x000a_METHODS_x000a_We conducted targeted surveillance for MIS-C from March 15 to May 20, 2020, in pediatric health centers across the United States. The case definition included six criteria: serious illness leading to hospitalization, an age of less than 21 years, fever that lasted for at least 24 hours, laboratory evidence of inflammation, multisystem organ involvement, and evidence of infection with severe acute respiratory syndrome coronavirus 2 (SARS-CoV-2) based on reverse-transcriptase polymerase chain reaction (RT-PCR), antibody testing, or exposure to persons with Covid-19 in the past month. Clinicians abstracted the data onto standardized forms._x000a__x000a_RESULTS_x000a_We report on 186 patients with MIS-C in 26 states. The median age was 8.3 years, 115 patients (62%) were male, 135 (73%) had previously been healthy, 131 (70%) were positive for SARS-CoV-2 by RT-PCR or antibody testing, and 164 (88%) were hospitalized after April 16, 2020. Organ-system involvement included the gastrointestinal system in 171 patients (92%), cardiovascular in 149 (80%), hematologic in 142 (76%), mucocutaneous in 137 (74%), and respiratory in 131 (70%). The median duration of hospitalization was 7 days (interquartile range, 4 to 10); 148 patients (80%) received intensive care, 37 (20%) received mechanical ventilation, 90 (48%) received vasoactive support, and 4 (2%) died. Coronary-artery aneurysms (z scores ≥2.5) were documented in 15 patients (8%), and Kawasaki’s disease–like features were documented in 74 (40%). Most patients (171 [92%]) had elevations in at least four biomarkers indicating inflammation. The use of immunomodulating therapies was common: intravenous immune globulin was used in 144 (77%), glucocorticoids in 91 (49%), and interleukin-6 or 1RA inhibitors in 38 (20%)._x000a__x000a_CONCLUSIONS_x000a_Multisystem inflammatory syndrome in children associated with SARS-CoV-2 led to serious and life-threatening illness in previously healthy children and adolescents. (Funded by the Centers for Disease Control and Prevention.)"/>
    <s v="6/29/2020"/>
    <d v="2020-06-30T00:00:00"/>
    <s v="https://www.nejm.org/doi/full/10.1056/NEJMoa2021680"/>
    <s v="https://www.nejm.org/doi/full/10.1056/NEJMoa2021680"/>
    <x v="2"/>
    <x v="1"/>
    <s v="Feldstein LR, Rose EB, Horwitz SM, Collins JP, Newhams MM, Son MBF, Newburger JW, Kleinman LC, Heidemann SM, Martin AA, Singh AR, Li S, Tarquinio KM, Jaggi P, Oster ME, Zackai SP, Gillen J, Ratner AJ, Walsh RF, Fitzgerald JC, Keenaghan MA, Alharash H, Doymaz S, Clouser KN, Giuliano JS Jr, Gupta A, Parker RM, Maddux AB, Havalad V, Ramsingh S, Bukulmez H, Bradford TT, Smith LS, Tenforde MW, Carroll CL, Riggs BJ, Gertz SJ, Daube A, Lansell A, Coronado Munoz A, Hobbs CV, Marohn KL, Halasa NB, Patel MM, Randolph AG."/>
    <s v="N Engl J Med"/>
    <n v="2020"/>
    <s v="Peer-reviewed"/>
    <s v="10.1056/NEJMoa2021680"/>
    <m/>
    <s v=""/>
    <s v="Yes"/>
    <s v=""/>
    <s v=""/>
    <x v="1"/>
    <s v="186 patients in 26 US states"/>
    <s v=""/>
    <s v=""/>
    <s v=""/>
    <s v=""/>
    <s v=""/>
    <s v="Yes"/>
    <s v="Yes"/>
    <s v="Yes"/>
    <s v="Yes"/>
    <s v=""/>
    <s v=""/>
    <s v=""/>
    <s v=""/>
    <s v=""/>
    <s v=""/>
    <s v=""/>
    <m/>
    <m/>
  </r>
  <r>
    <s v="COVID-19 pharmacologic treatments for children: research priorities and approach to pediatric studies"/>
    <s v="Clinical trials of pharmacologic treatments of coronavirus disease 2019 (COVID-19) are being rapidly designed and implemented in adults. Children are often not considered during development of novel treatments for infectious diseases until very late. Although children appear to have a lower risk compared to adults of severe COVID-19 disease, a substantial number of children globally will benefit from pharmacologic treatments. It will be reasonable to extrapolate efficacy of most treatments from adult trials to children. Pediatric trials should focus on characterizing a treatment’s pharmacokinetics, optimal dose and safety, across the age spectrum. These trials should use an adaptive design to efficiently add or remove arms in what will be a rapidly evolving treatment landscape, and should involve a large number of sites across the globe in a collaborative effort to facilitate efficient implementation. All stakeholders must commit to equitable access to any effective, safe treatment for children everywhere."/>
    <s v="6/29/2020"/>
    <d v="2020-06-29T00:00:00"/>
    <s v="https://academic.oup.com/cid/article/doi/10.1093/cid/ciaa885/5864500"/>
    <s v="https://academic.oup.com/cid/article/doi/10.1093/cid/ciaa885/5864500"/>
    <x v="6"/>
    <x v="3"/>
    <s v="Garcia-Prats AJ, Salazar-Austin N, Conway JH, Radtke K, LaCourse SM, Maleche-Obimbo E, Hesseling AC, Savic RM, Nachman S."/>
    <s v="Clin Infect Dis"/>
    <n v="2020"/>
    <s v="Peer-reviewed"/>
    <s v="10.1093/cid/ciaa885"/>
    <m/>
    <s v=""/>
    <s v="Yes"/>
    <s v=""/>
    <s v="Yes"/>
    <x v="0"/>
    <s v="Not applicable "/>
    <s v=""/>
    <s v=""/>
    <s v=""/>
    <s v=""/>
    <s v=""/>
    <s v="Yes"/>
    <s v="Yes"/>
    <s v=""/>
    <s v=""/>
    <s v="Yes"/>
    <s v=""/>
    <s v=""/>
    <s v=""/>
    <s v="Yes"/>
    <s v=""/>
    <s v=""/>
    <m/>
    <m/>
  </r>
  <r>
    <s v="Multisystem Inflammatory Syndrome in Children (MIS-C) Related to COVID-19: A New York City Experience"/>
    <s v="BACKGROUND_x000a_A multisystem inflammatory syndrome in children (MIS-C) is associated with coronavirus disease 2019. The New York State Department of Health (NYSDOH) established active, statewide surveillance to describe hospitalized patients with the syndrome._x000a__x000a_METHODS_x000a_Hospitals in New York State reported cases of Kawasaki’s disease, toxic shock syndrome, myocarditis, and potential MIS-C in hospitalized patients younger than 21 years of age and sent medical records to the NYSDOH. We carried out descriptive analyses that summarized the clinical presentation, complications, and outcomes of patients who met the NYSDOH case definition for MIS-C between March 1 and May 10, 2020._x000a__x000a_RESULTS_x000a_As of May 10, 2020, a total of 191 potential cases were reported to the NYSDOH. Of 95 patients with confirmed MIS-C (laboratory-confirmed acute or recent severe acute respiratory syndrome coronavirus 2 [SARS-CoV-2] infection) and 4 with suspected MIS-C (met clinical and epidemiologic criteria), 53 (54%) were male; 31 of 78 (40%) were black, and 31 of 85 (36%) were Hispanic. A total of 31 patients (31%) were 0 to 5 years of age, 42 (42%) were 6 to 12 years of age, and 26 (26%) were 13 to 20 years of age. All presented with subjective fever or chills; 97% had tachycardia, 80% had gastrointestinal symptoms, 60% had rash, 56% had conjunctival injection, and 27% had mucosal changes. Elevated levels of C-reactive protein, d-dimer, and troponin were found in 100%, 91%, and 71% of the patients, respectively; 62% received vasopressor support, 53% had evidence of myocarditis, 80% were admitted to an intensive care unit, and 2 died. The median length of hospital stay was 6 days._x000a__x000a_CONCLUSIONS_x000a_The emergence of multisystem inflammatory syndrome in children in New York State coincided with widespread SARS-CoV-2 transmission; this hyperinflammatory syndrome with dermatologic, mucocutaneous, and gastrointestinal manifestations was associated with cardiac dysfunction."/>
    <s v="6/29/2020"/>
    <d v="2020-06-26T00:00:00"/>
    <s v="https://www.nejm.org/doi/full/10.1056/NEJMoa2021756"/>
    <s v="https://www.nejm.org/doi/full/10.1056/NEJMoa2021756"/>
    <x v="2"/>
    <x v="4"/>
    <s v="Riollano-Cruz M, Akkoyun E, Briceno-Brito E, Kowalsky S, Posada R, Sordillo EM, Tosi M, Trachtman R, Paniz-Mondolfi A."/>
    <s v="J Med Virol"/>
    <n v="2020"/>
    <s v="Peer-reviewed"/>
    <s v="10.1002/jmv.26224"/>
    <m/>
    <s v=""/>
    <s v="Yes"/>
    <s v=""/>
    <s v=""/>
    <x v="1"/>
    <s v="191 potential cases"/>
    <s v=""/>
    <s v=""/>
    <s v=""/>
    <s v=""/>
    <s v=""/>
    <s v="Yes"/>
    <s v="Yes"/>
    <s v=""/>
    <s v=""/>
    <s v=""/>
    <s v=""/>
    <s v=""/>
    <s v=""/>
    <s v=""/>
    <s v=""/>
    <s v=""/>
    <m/>
    <m/>
  </r>
  <r>
    <s v="Clinical Features and Outcome of SARS-CoV-2 Infection in Children: A Systematic Review and Meta-analysis"/>
    <s v="Background and objective: Knowledge about COVID-19 in children is limited due to the paucity of reported data. The pediatric age group comprises only less than 5% of total COVID-19 worldwide, therefore, large studies in this population are unlikely in the immediate future. Hence, we planned to synthesize the current data that will help in a better understanding of COVID-19 in children._x000a__x000a_Methods: Four different electronic databases (MEDLINE, EMBASE, Web of Science, and CENTRAL) were searched for articles related to COVID-19 in the pediatric population. We included studies reporting disease characteristics and outcomes of COVID-19 in patients aged less than 19 years. We performed a random-effect meta-analysis to provide pooled estimates of various disease characteristics._x000a__x000a_Results: 27 studies (4857 patients) fulfilling the eligibility criteria were included in this systematic review, from a total of 883 records. About half of the patients had each of fever and cough, 11% (6-17%) had fast breathing, and 6-13% had gastrointestinal manifestations. Most of the patients had mild to moderate disease, and only 4% had a severe or critical illness. Leukopenia was the commonest reported laboratory abnormality._x000a__x000a_Conclusion: Even among the symptomatic COVID-19 cases, severe manifestations are seen in very few children. Though fever and respiratory symptoms are most common, many children also have gastrointestinal manifestations."/>
    <s v="6/24/2020"/>
    <d v="2020-06-26T00:00:00"/>
    <s v="https://pubmed.ncbi.nlm.nih.gov/32583808/"/>
    <s v="https://pubmed.ncbi.nlm.nih.gov/32583808/"/>
    <x v="0"/>
    <x v="0"/>
    <s v="Meena J, Yadav J, Saini L, Yadav A, Kumar J."/>
    <s v="Indian Pediatr"/>
    <n v="2020"/>
    <s v="Peer-reviewed"/>
    <n v="0"/>
    <m/>
    <s v=""/>
    <s v="Yes"/>
    <s v=""/>
    <s v="Yes"/>
    <x v="0"/>
    <s v="27 studies containing total of 4857 patients"/>
    <s v=""/>
    <s v=""/>
    <s v=""/>
    <s v=""/>
    <s v=""/>
    <s v=""/>
    <s v="Yes"/>
    <s v="Yes"/>
    <s v="Yes"/>
    <s v="Yes"/>
    <s v=""/>
    <s v=""/>
    <s v=""/>
    <s v="Yes"/>
    <s v=""/>
    <s v=""/>
    <m/>
    <m/>
  </r>
  <r>
    <s v="An Evaluation of Florida's Zika Response Using the WHO Health Systems Framework: Can We Apply These Lessons to COVID-19?"/>
    <s v="Objectives_x000a_From 2016 to 2018 Florida documented 1471 cases of Zika virus, 299 of which were pregnant women (Florida Department of Health, https://www.floridahealth.gov/diseases-and-conditions/mosquito-bornediseases/surveillance.html, 2019a). Florida’s response required unprecedented rapid and continuous cross-sector communication, adaptation, and coordination. Zika tested public health systems in new ways, particularly for maternal child health populations. The systems are now being challenged again, as the Coronavirus COVID-19 pandemic spreads throughout Florida. This qualitative journey mapping evaluation of Florida’s response focused on care for pregnant women and families with infants exposed to Zika virus._x000a__x000a_Methods_x000a_Fifteen focus groups and interviews were conducted with 33 public health and healthcare workers who managed outbreak response, case investigations, and patient care in south Florida. Data were thematically analyzed, and the results were framed by the World Health Organization’s (WHO) Healthcare Systems Framework of six building blocks: health service delivery, health workforce, health information systems, access to essential medicines, financing, and leadership and governance (World Health Organization, https://www.who.int/healthsystems/strategy/everybodys_business.pdf, 207, https://www.who.int/healthinfo/systems/monitoring/en/, 2010)._x000a__x000a_Results_x000a_Results highlighted coordination of resources, essential services and treatment, data collection, communication among public health and healthcare systems, and dissemination of information. Community education, testing accuracy and turnaround time, financing, and continuity of health services were areas of need, and there was room for improvement in all indicator areas._x000a__x000a_Conclusions_x000a_The WHO Framework encapsulated important infrastructure and process factors relevant to the Florida Zika response as well as future epidemics. In this context, similarities, differences, and implications for the Coronavirus COVID-19 pandemic response are discussed."/>
    <s v="6/25/2020"/>
    <d v="2020-06-26T00:00:00"/>
    <s v="https://www.ncbi.nlm.nih.gov/pmc/articles/PMC7314660/"/>
    <s v="https://www.ncbi.nlm.nih.gov/pmc/articles/PMC7314660/"/>
    <x v="2"/>
    <x v="5"/>
    <s v="Marshall J, Scott B, Delva J, Ade C, Hernandez S, Patel J, Moreno-Cheek M, Rojas D, Tanner JP, Kirby RS."/>
    <s v="Matern Child Health J"/>
    <n v="2020"/>
    <s v="Peer-reviewed"/>
    <s v="10.107/s10995-020-02969-5"/>
    <m/>
    <s v="Yes"/>
    <s v=""/>
    <s v=""/>
    <s v="Yes"/>
    <x v="1"/>
    <s v="15 focus groups of 33 healthcare professionals"/>
    <s v=""/>
    <s v=""/>
    <s v="Yes"/>
    <s v=""/>
    <s v=""/>
    <s v=""/>
    <s v=""/>
    <s v=""/>
    <s v=""/>
    <s v=""/>
    <s v=""/>
    <s v=""/>
    <s v="Yes"/>
    <s v="Yes"/>
    <s v=""/>
    <s v=""/>
    <m/>
    <m/>
  </r>
  <r>
    <s v="Parenting Interventions in Pediatric Primary Care: A Systematic Review"/>
    <s v="CONTEXT: More than 4 decades of research indicate that parenting interventions are effective at preventing and treating mental, emotional, and behavioral disorders in children and adolescents. Pediatric primary care is a viable setting for delivery of these interventions._x000a__x000a_OBJECTIVE: Previous meta-analyses have shown that behavioral interventions in primary care can improve clinical outcomes, but few reviews have been focused specifically on the implementation of parenting interventions in primary care. We aimed to fill this gap._x000a__x000a_DATA SOURCES: We reviewed 6532 unique peer-reviewed articles published in PubMed, the Cumulative Index to Nursing and Allied Health Literature, and PsycInfo._x000a__x000a_STUDY SELECTION: Articles were included if at least part of the intervention was delivered in or through primary care; parenting was targeted; and child-specific mental, emotional, and behavioral health outcomes were reported._x000a__x000a_DATA EXTRACTION: Articles were reviewed in Covidence by 2 trained coders, with a third coder arbitrating discrepancies._x000a__x000a_RESULTS: In our review of 40 studies, most studies were coded as a primary. Few researchers collected implementation outcomes, particularly those at the service delivery system level._x000a__x000a_LIMITATIONS: Including only published articles could have resulted in underrepresentation of implementation-related data._x000a__x000a_CONCLUSIONS: Parenting interventions delivered and implemented with fidelity in pediatric primary care could result in positive and equitable impacts on mental, emotional, and behavioral health outcomes for both parents and their children. Future research on the implementation strategies that can support adoption and sustained delivery of parenting interventions in primary care is needed if the field is to achieve population-level impact."/>
    <s v="7/1/2020"/>
    <d v="2020-06-26T00:00:00"/>
    <s v="https://pediatrics.aappublications.org/content/146/1/e20193548"/>
    <s v="https://pediatrics.aappublications.org/content/146/1/e20193548"/>
    <x v="0"/>
    <x v="0"/>
    <s v="Smith JD, Cruden GH, Rojas LM, Van Ryzin M, Fu E, Davis MM, Landsverk J, Brown CH."/>
    <s v="Pediatrics"/>
    <n v="2020"/>
    <s v="Peer-reviewed"/>
    <s v="10.1542/peds.2019-3548"/>
    <m/>
    <s v=""/>
    <s v=""/>
    <s v=""/>
    <s v="Yes"/>
    <x v="1"/>
    <s v="40 studies"/>
    <s v=""/>
    <s v=""/>
    <s v=""/>
    <s v=""/>
    <s v=""/>
    <s v=""/>
    <s v=""/>
    <s v="Yes"/>
    <s v=""/>
    <s v=""/>
    <s v=""/>
    <s v=""/>
    <s v=""/>
    <s v="Yes"/>
    <s v=""/>
    <s v=""/>
    <m/>
    <m/>
  </r>
  <r>
    <s v="Digital Approaches to Remote Pediatric Health Care Delivery During the COVID-19 Pandemic: Existing Evidence and a Call for Further Research"/>
    <s v="The global spread of the coronavirus disease (COVID-19) outbreak poses a public health threat and has affected people worldwide in various unprecedented ways, both personally and professionally. There is no question that the current global COVID-19 crisis, now more than ever, is underscoring the importance of leveraging digital approaches to optimize pediatric health care delivery in the era of this pandemic. In this perspective piece, we highlight some of the available digital approaches that have been and can continue to be used to streamline remote pediatric patient care in the era of the COVID-19 pandemic, including but not limited to telemedicine. JMIR Pediatrics and Parenting is currently publishing a COVID-19 special theme issue in which investigators can share their interim and final research data related to digital approaches to remote pediatric health care delivery in different settings. The COVID-19 pandemic has rapidly transformed health care systems worldwide, with significant variations and innovations in adaptation. There has been rapid expansion of the leveraging and optimization of digital approaches to health care delivery, particularly integrated telemedicine and virtual health. Digital approaches have played and will play major roles as invaluable and reliable resources to overcome restrictions and challenges imposed during the COVID-19 pandemic and to increase access to effective, accessible, and consumer-friendly care for more patients and families. However, a number of challenges remain to be addressed, and further research is needed. Optimizing digital approaches to health care delivery and integrating them into the public health response will be an ongoing process during the current COVID-19 outbreak and during other possible future pandemics. Regulatory changes are essential to support the safe and wide adoption of these approaches. Involving all relevant stakeholders in addressing current and future challenges as well as logistical, technological, and financial barriers will be key for success. Future studies should consider evaluating the following research areas related to telemedicine and other digital approaches: cost-effectiveness and return on investment; impact on quality of care; balance in use and number of visits needed for the management of both acute illness and chronic health conditions; system readiness for further adoption in other settings, such as inpatient services, subspecialist consultations, and rural areas; ongoing user-centered evaluations, with feedback from patients, families, and health care providers; strategies to optimize health equity and address disparities in access to care related to race and ethnicity, socioeconomic status, immigration status, and rural communities; privacy and security concerns for protected health information with Health Insurance Portability and Accountability Act (HIPAA)–secured programs; confidentiality issues for some specific populations, especially adolescents and those in need of mental health services; early detection of exposure to violence and child neglect; and integration of training into undergraduate and graduate medical education and subspecialty fellowships. Addressing these research areas is essential to understanding the benefits, sustainability, safety, and optimization strategies of telemedicine and other digital approaches as key parts of modern health care delivery. These efforts will inform long-term adoption of these approaches with expanded dissemination and implementation efforts."/>
    <s v="6/16/2020"/>
    <d v="2020-06-17T00:00:00"/>
    <s v="https://pediatrics.jmir.org/2020/1/e20049/"/>
    <s v="https://pediatrics.jmir.org/2020/1/e20049/"/>
    <x v="2"/>
    <x v="0"/>
    <s v="Badawy SM, Radovic A."/>
    <s v="JMIR Pediatr Parent"/>
    <n v="2020"/>
    <s v="Peer-reviewed"/>
    <s v="10.2196/20049"/>
    <m/>
    <s v=""/>
    <s v=""/>
    <s v=""/>
    <s v="Yes"/>
    <x v="1"/>
    <s v="Not applicable "/>
    <s v=""/>
    <s v=""/>
    <s v=""/>
    <s v=""/>
    <s v=""/>
    <s v=""/>
    <s v=""/>
    <s v=""/>
    <s v=""/>
    <s v=""/>
    <s v=""/>
    <s v=""/>
    <s v=""/>
    <s v="Yes"/>
    <s v=""/>
    <s v=""/>
    <m/>
    <m/>
  </r>
  <r>
    <s v="Screening for COVID-19 at childbirth: is it effective?"/>
    <s v="None available"/>
    <s v="5/25/2020"/>
    <d v="2020-05-26T00:00:00"/>
    <s v="https://obgyn.onlinelibrary.wiley.com/doi/full/10.1002/uog.22099"/>
    <s v="https://obgyn.onlinelibrary.wiley.com/doi/full/10.1002/uog.22099"/>
    <x v="20"/>
    <x v="3"/>
    <s v="Ceulemans D, Thijs I, Schreurs A, Vercammen J, Lannoo L, Deprest J, Richter J, De Catte L, Devlieger R."/>
    <s v="Ultrasound Obstet Gynecol"/>
    <n v="2020"/>
    <s v="Peer-reviewed"/>
    <s v="10.1002/uog.22099"/>
    <m/>
    <s v="Yes"/>
    <s v=""/>
    <s v="Yes"/>
    <s v=""/>
    <x v="1"/>
    <s v="Not applicable "/>
    <s v="Yes"/>
    <s v=""/>
    <s v="Yes"/>
    <s v="Yes"/>
    <s v=""/>
    <s v=""/>
    <s v=""/>
    <s v=""/>
    <s v=""/>
    <s v=""/>
    <s v="Yes"/>
    <s v=""/>
    <s v=""/>
    <s v=""/>
    <s v=""/>
    <s v=""/>
    <m/>
    <m/>
  </r>
  <r>
    <s v="Review article: COVID-19 and liver disease-what we know on 1st May 2020"/>
    <s v="Background_x000a_Severe acute respiratory syndrome coronavirus 2 (SARS‐CoV‐2), the causative pathogen of coronavirus disease 2019 (COVID‐19), became a global threat to human health. Liver impairment has been frequently reported as a common manifestation, although its clinical significance is still unclear, particularly in patients with underlying chronic liver disease (CLD)._x000a__x000a_Aims_x000a_To summarise the changes in liver function tests during SARS‐CoV‐2 infection and the impact of COVID‐19 in patients with underlying CLD._x000a__x000a_Methods_x000a_A literature review using online database PubMed was done using the search terms “SARS‐CoV‐2”, “COVID‐19”, “liver”, “cirrhosis” and “liver transplantation”._x000a__x000a_Results_x000a_COVID‐19 is frequently associated with different degrees of abnormal liver function tests, most notably transaminases, which are usually transitory and of mild degree. Available evidence suggests that liver injury may result from direct pathogenic effect by the virus, systemic inflammation or toxicity from commonly used drugs in this subset of patients. SARS‐CoV‐2 infection in children is associated with minimal or no increase in liver enzymes, thus the presence of abnormal liver function tests should trigger evaluation for underlying liver diseases. Although it seems that patients with CLD are not at greater risk for acquiring the infection, those with cirrhosis, hepatocellular carcinoma, non‐alcoholic fatty liver disease, autoimmune liver diseases or liver transplant may have a greater risk for severe COVID‐19._x000a__x000a_Conclusions_x000a_Abnormal liver function tests during the course of COVID‐19 are common, though clinically significant liver injury is rare. Further research is needed focusing on the effect of existing liver‐related comorbidities on treatment and outcome of COVID‐19."/>
    <s v="6/2/2020"/>
    <d v="2020-05-14T00:00:00"/>
    <s v="https://www.ncbi.nlm.nih.gov/pmc/articles/PMC7272838/"/>
    <s v="https://www.ncbi.nlm.nih.gov/pmc/articles/PMC7272838/"/>
    <x v="0"/>
    <x v="0"/>
    <s v="Garrido I, Liberal R, Macedo G."/>
    <s v="Aliment Pharmacol Ther"/>
    <n v="2020"/>
    <s v="Peer-reviewed"/>
    <s v="10.1111/apt.15813"/>
    <m/>
    <s v="Yes"/>
    <s v="Yes"/>
    <s v=""/>
    <s v=""/>
    <x v="0"/>
    <s v="Not applicable "/>
    <s v=""/>
    <s v=""/>
    <s v=""/>
    <s v=""/>
    <s v=""/>
    <s v="Yes"/>
    <s v="Yes"/>
    <s v=""/>
    <s v="Yes"/>
    <s v=""/>
    <s v=""/>
    <s v=""/>
    <s v=""/>
    <s v=""/>
    <s v=""/>
    <s v=""/>
    <m/>
    <m/>
  </r>
  <r>
    <s v="Children Hospitalized With Severe COVID-19 in Wuhan"/>
    <s v="Background: _x000a_Novel coronavirus disease (COVID-19) is spreading globally. Little is known about the risk factors for the clinical outcomes of COVID-19 in children._x000a__x000a_Methods: _x000a_A retrospective case-control study was taken in children with severe acute respiratory syndrome coronary virus-2 infection in Wuhan Children’s Hospital. Risk factors associated with the development of COVID-19 and progression were collected and analyzed._x000a__x000a_Results: _x000a_Eight of 260 children diagnosed with severe COVID-19 pneumonia were included in the study. Thirty-five children with COVID-19 infection matched for age, sex and date of admission, and who classified as non-severe type, were randomly selected from the hospital admissions. For cases with severe pneumonia caused by COVID-19, the most common symptoms were dyspnea (87.5%), fever (62.5%) and cough (62.5%). In laboratory, white blood cells count was significantly higher in severe children than non-severe children. Levels of inflammation bio-makers such as hsCRP, IL-6, IL-10 and D-dimer elevated in severe children compared with non-severe children on admission. The level of total bilirubin and uric acid clearly elevated in severe children compared with non-severe children on admission. All of severe children displayed the lesions on chest CT, more lung segments were involved in severe children than in non-severe children, which was only risk factor associated with severe COVID-19 pneumonia in multivariable analysis._x000a__x000a_Conclusions: _x000a_More than 3 lung segments involved were associated with greater risk of development of severe COVID-19 in children. Moreover, the possible risk of the elevation of IL-6, high total bilirubin and D-dimer with univariable analysis could identify patients to be severe earlier."/>
    <s v="6/12/2020"/>
    <d v="2020-05-09T00:00:00"/>
    <s v="https://journals.lww.com/pidj/fulltext/2020/7000/children_hospitalized_with_severe_covid_19_in.2.aspx"/>
    <s v="https://journals.lww.com/pidj/fulltext/2020/7000/children_hospitalized_with_severe_covid_19_in.2.aspx"/>
    <x v="4"/>
    <x v="8"/>
    <s v="Wang Y, Zhu F, Wang C, Wu J, Liu J, Chen X, Xiao H, Liu Z, Wu Z, Lu X, Ma J, Zeng Y, Peng H, Sun D."/>
    <s v="Pediatr Infect Dis J"/>
    <n v="2020"/>
    <s v="Peer-reviewed"/>
    <s v="10.1097/INF.0000000000002739"/>
    <m/>
    <s v=""/>
    <s v="Yes"/>
    <s v=""/>
    <s v="Yes"/>
    <x v="1"/>
    <n v="8"/>
    <s v=""/>
    <s v=""/>
    <s v=""/>
    <s v=""/>
    <s v=""/>
    <s v="Yes"/>
    <s v="Yes"/>
    <s v=""/>
    <s v="Yes"/>
    <s v="Yes"/>
    <s v=""/>
    <s v=""/>
    <s v=""/>
    <s v="Yes"/>
    <s v=""/>
    <s v=""/>
    <m/>
    <m/>
  </r>
  <r>
    <s v="Hydatidiform mole in the era of COVID-19 pandemic. Is there an association?"/>
    <s v="Coronavirus disease 2019 (COVID‐19) is considered a worldwide pandemic. COVID‐19 patients had profound immune dysregulation so they could be susceptible for adverse pregnancy outcomes as hydatidiform mole. In this article, we tried to explain the link between hydatidiform mole and COVID‐19."/>
    <s v="4/22/2020"/>
    <d v="2020-04-23T00:00:00"/>
    <s v="https://onlinelibrary.wiley.com/doi/full/10.1111/aji.13253"/>
    <s v="https://onlinelibrary.wiley.com/doi/full/10.1111/aji.13253"/>
    <x v="21"/>
    <x v="3"/>
    <s v="Abbas AM, Ahmed OA, Shaltout AS."/>
    <s v="Am J Reprod Immunol"/>
    <n v="2020"/>
    <s v="Peer-reviewed"/>
    <s v="10.1111/aji.13253"/>
    <m/>
    <s v="Yes"/>
    <s v=""/>
    <s v=""/>
    <s v=""/>
    <x v="2"/>
    <s v="Not applicable "/>
    <s v="Yes"/>
    <s v=""/>
    <s v="Yes"/>
    <s v="Yes"/>
    <s v=""/>
    <s v=""/>
    <s v=""/>
    <s v=""/>
    <s v=""/>
    <s v=""/>
    <s v=""/>
    <s v=""/>
    <s v=""/>
    <s v=""/>
    <s v=""/>
    <s v=""/>
    <m/>
    <m/>
  </r>
  <r>
    <s v="Safe delivery for pregnancies affected by COVID-19"/>
    <s v="None available"/>
    <s v="3/26/2020"/>
    <d v="2020-03-29T00:00:00"/>
    <s v="https://obgyn.onlinelibrary.wiley.com/doi/full/10.1111/1471-0528.16231"/>
    <s v="https://obgyn.onlinelibrary.wiley.com/doi/full/10.1111/1471-0528.16231"/>
    <x v="4"/>
    <x v="3"/>
    <s v="Qi H, Luo X, Zheng Y, Zhang H, Li J, Zou L, Feng L, Chen D, Shi Y, Tong C, Baker PN."/>
    <s v="BJOG"/>
    <n v="2020"/>
    <s v="Peer-reviewed"/>
    <s v="10.1111/1471-0528.16231"/>
    <m/>
    <s v="Yes"/>
    <s v=""/>
    <s v="Yes"/>
    <s v=""/>
    <x v="1"/>
    <s v="Not applicable "/>
    <s v="Yes"/>
    <s v=""/>
    <s v="Yes"/>
    <s v="Yes"/>
    <s v=""/>
    <s v=""/>
    <s v=""/>
    <s v=""/>
    <s v=""/>
    <s v=""/>
    <s v="Yes"/>
    <s v=""/>
    <s v=""/>
    <s v=""/>
    <s v=""/>
    <s v=""/>
    <m/>
    <m/>
  </r>
  <r>
    <s v="Maternal health care management during the outbreak of coronavirus disease 2019"/>
    <s v="Coronavirus disease 2019 (COVID‐19) is a novel type of highly contagious pneumonia caused by the severe acute respiratory syndrome coronavirus 2 (SARS‐CoV‐2). Despite the strong efforts taken to control the epidemic, hundreds of thousands of people were infected worldwide by 11 March, and the situation was characterized as a pandemic by the World Health Organization. Pregnant women are more susceptible to viral infection due to immune and anatomic alteration, though hospital visits may increase the chance of infection, the lack of medical care during pregnancy may do more harm. Hence, a well‐managed system that allows pregnant women to access maternal health care with minimum exposure risk is desired during the outbreak. Here, we present the managing processes of three pregnant women who had fever during hospitalization in the gynecology or obstetrics department, and then, we further summarize and demonstrate our maternal health care management strategies including antenatal care planning, patient triage based on the risk level, admission control, and measures counteracting emergencies and newly discovered high‐risk cases at in‐patient department. In the meantime, we will explain the alterations we have done throughout different stages of the epidemic and also review relative articles in both Chinese and English to compare our strategies with those of other areas. Although tens of COVID‐19 cases were confirmed in our hospital, no nosocomial infection has occurred and none of the pregnant women registered in our hospital was reported to be infected."/>
    <s v="3/26/2020"/>
    <d v="2020-03-29T00:00:00"/>
    <s v="https://onlinelibrary.wiley.com/doi/full/10.1002/jmv.25787"/>
    <s v="https://onlinelibrary.wiley.com/doi/full/10.1002/jmv.25787"/>
    <x v="4"/>
    <x v="1"/>
    <s v="Chen Y, Li Z, Zhang YY, Zhao WH, Yu ZY."/>
    <s v="J Med Virol"/>
    <n v="2020"/>
    <s v="Peer-reviewed"/>
    <s v="10.1002/jmv.25787"/>
    <m/>
    <s v="Yes"/>
    <s v=""/>
    <s v=""/>
    <s v="Yes"/>
    <x v="1"/>
    <n v="3"/>
    <s v="Yes"/>
    <s v=""/>
    <s v="Yes"/>
    <s v="Yes"/>
    <s v=""/>
    <s v=""/>
    <s v=""/>
    <s v=""/>
    <s v=""/>
    <s v=""/>
    <s v=""/>
    <s v=""/>
    <s v="Yes"/>
    <s v=""/>
    <s v=""/>
    <s v=""/>
    <m/>
    <m/>
  </r>
  <r>
    <s v="Obstetric Management of COVID-19 in Pregnant Women"/>
    <s v="The 2019 novel coronavirus disease (COVID-19), which is caused by the novel beta coronavirus, SARS-CoV-2, is currently prevalent all over the world, causing thousands of deaths with relatively high virulence. Like two other notable beta coronaviruses, severe acute respiratory syndrome coronavirus-1 (SARS-CoV-1) and Middle East respiratory syndrome coronavirus (MERS-CoV), SARS-CoV-2 can lead to severe contagious respiratory disease. Due to impaired cellular immunity and physiological changes, pregnant women are susceptible to respiratory disease and are more likely to develop severe pneumonia. Given the prevalence of COVID-19, it is speculated that some pregnant women have already been infected. However, limited data are available for the clinical course and management of COVID-19 in pregnancy. Therefore, we conducted this review to identify strategies for the obstetric management of COVID-19. We compared the clinical course and outcomes of COVID-19, SARS, and MERS in pregnancy and discussed several drugs for the treatment of COVID-19 in pregnancy."/>
    <s v="5/26/2020"/>
    <m/>
    <s v="https://www.frontiersin.org/articles/10.3389/fmicb.2020.01186/full"/>
    <s v="https://www.frontiersin.org/articles/10.3389/fmicb.2020.01186/full"/>
    <x v="0"/>
    <x v="3"/>
    <s v="Mei Y., Luo D., Wei S., Liao X., Pan Y., Yang X., Lin Y."/>
    <s v="Frontiers in Microbiology (2020) 11 Article Number: 1186. Date of Publication: 26 May 2020"/>
    <n v="2020"/>
    <s v="Peer-reviewed"/>
    <s v="10.3389/fmicb.2020.01186"/>
    <m/>
    <s v="Yes"/>
    <s v=""/>
    <s v="Yes"/>
    <s v=""/>
    <x v="0"/>
    <s v="Not applicable "/>
    <s v="Yes"/>
    <s v="Yes"/>
    <s v="Yes"/>
    <s v="Yes"/>
    <s v=""/>
    <s v=""/>
    <s v=""/>
    <s v=""/>
    <s v=""/>
    <s v=""/>
    <s v="Yes"/>
    <s v=""/>
    <s v=""/>
    <s v=""/>
    <s v=""/>
    <s v=""/>
    <m/>
    <m/>
  </r>
  <r>
    <s v="An algorithmic approach to diagnosis and treatment of coronavirus disease 2019 (COVID-19) in children: Iranian expert’s consensus statement_x0009_"/>
    <s v="After the outbreak of 2019 novel corona virus infection in China, we have the outbreak of disease in Iran and until March 05, 2020have been reported a total number of confirmed cases more than 3500 and approximately 3.3%  deaths. The corona virus disease 2019(COVID-19) infection as a newly emerging disease in East Asia has caused a great challenge in managing the patients and controllingthe disease especially in children.  This algorithm is based on the standard diagnosis and treatment strategies for pediatric viralinfections and available strategies to prevention of COVID-19 infection. It is hoped that with international co-operation, this globaldilemma will end with the least burden of disease. Due to the lack of scientific evidences in children, this algorithm is essential fordecision making."/>
    <s v="3/12/2020"/>
    <m/>
    <s v="https://www.researchgate.net/publication/339885904_An_Algorithmic_Approach_to_Diagnosis_and_Treatment_of_Coronavirus_Disease_2019_COVID-19_in_Children_Iranian_Expert's_Consensus_Statement"/>
    <s v="https://www.researchgate.net/publication/339885904_An_Algorithmic_Approach_to_Diagnosis_and_Treatment_of_Coronavirus_Disease_2019_COVID-19_in_Children_Iranian_Expert's_Consensus_Statement"/>
    <x v="22"/>
    <x v="2"/>
    <s v="Karimi A., Tabatabaei S.R., Rajabnejad M., Pourmoghaddas Z., Rahimi H., Armin S., Ghanaie R.M., Kadivar M.R., Fahimzad S.A., Sedighi I., Mirrahimi B., Dashti A.S., Bilan N., Oskouyi S.A., Barekati H., Khalili M."/>
    <s v="Archives of Pediatric Infectious Diseases (2020) 8:2 Article Number: e102400. Date of Publication: 1 Apr 2020"/>
    <n v="2020"/>
    <s v="Peer-reviewed"/>
    <n v="0"/>
    <m/>
    <s v=""/>
    <s v="Yes"/>
    <s v=""/>
    <s v="Yes"/>
    <x v="2"/>
    <s v="Not applicable "/>
    <s v=""/>
    <s v=""/>
    <s v=""/>
    <s v=""/>
    <s v=""/>
    <s v="Yes"/>
    <s v="Yes"/>
    <s v=""/>
    <s v=""/>
    <s v=""/>
    <s v=""/>
    <s v=""/>
    <s v=""/>
    <s v="Yes"/>
    <s v=""/>
    <s v="see key figures/tables for image of algorithm tree"/>
    <m/>
    <m/>
  </r>
  <r>
    <s v="Implications of the COVID-19 San Francisco Bay Area Shelter-in-Place Announcement: A Cross-Sectional Social Media Survey"/>
    <s v="Background: The U.S. has experienced an unprecedented number of shelter-in-place orders throughout the COVID-19 pandemic. There is limited empirical research that examines the impact of these orders. We aimed to rapidly ascertain whether social distancing; difficulty with daily activities (obtaining food, essential medications and childcare); and levels of concern regarding COVID-19 changed after the March 16, 2020 announcement of shelter-in-place orders for seven counties in the San Francisco Bay Area. Methods: We conducted an online, cross-sectional social media survey from March 14 - April 1, 2020. We measured changes in social distancing behavior; experienced difficulties with daily activities (i.e., access to healthcare, childcare, obtaining essential food and medications); and level of concern regarding COVID-19 after the March 16 shelter-in-place announcement in the San Francisco Bay Area and elsewhere in the U.S. Results: The percentage of respondents social distancing all of the time increased following the shelter-in-place announcement in the Bay Area (9.2%, 95% CI: 6.6, 11.9) and elsewhere in the U.S. (3.4%, 95% CI: 2.0, 5.0). Respondents also reported increased difficulty with obtaining food, hand sanitizer, and medications, particularly with obtaining food for both respondents from the Bay Area (13.3%, 95% CI: 10.4, 16.3) and elsewhere (8.2%, 95% CI: 6.6, 9.7). We found limited evidence that level of concern regarding the COVID-19 crisis changed following the shelter-in-place announcement. Conclusion: These results capture early changes in attitudes, behaviors, and difficulties. Further research that specifically examines social, economic, and health impacts of COVID-19, especially among vulnerable populations, is urgently needed. =Competing Interest StatementThe authors have declared no competing interest.Funding StatementEL is supported by the NIH (grants DP2CA225433 and K24AR75060). MVK is supported by the National Institute on Drug Abuse (T32DA35165). LMN is supported by the Clinical and Translational Science Award Program of the National Institutes of Health&amp;#39;s National Center for Advancing Translational Science (UL1 TR001085). The content is solely the responsibility of the authors and does not necessarily represent the official views of the NIH. Author DeclarationsI confirm all relevant ethical guidelines have been followed, and any necessary IRB and/or ethics committee approvals have been obtained.YesThe details of the IRB/oversight body that provided approval or exemption for the research described are given below:This study was approved by the Institutional Review Board at Stanford University.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Data will be provided upon request."/>
    <d v="2020-06-29T00:00:00"/>
    <d v="2020-07-01T00:00:00"/>
    <s v="http://medrxiv.org/content/early/2020/7/01/2020.06.29.20143156.abstract"/>
    <s v="http://medrxiv.org/content/early/2020/7/01/2020.06.29.20143156.abstract"/>
    <x v="2"/>
    <x v="4"/>
    <s v="Elser, HK, Mathew V.; John, Esther M.; Simard, Julia F.; Bondy, Melissa; Nelson, Lorene M.; Chen, Wei-ting; Linos, Eleni"/>
    <s v="medRxiv"/>
    <n v="2020"/>
    <s v="Pre-print source"/>
    <s v="10.1101/2020.06.29.20143156"/>
    <m/>
    <s v=""/>
    <s v=""/>
    <s v=""/>
    <s v="Yes"/>
    <x v="1"/>
    <s v="17,543 respondents across 3 social media platforms"/>
    <s v=""/>
    <s v=""/>
    <s v=""/>
    <s v=""/>
    <s v=""/>
    <s v=""/>
    <s v=""/>
    <s v=""/>
    <s v=""/>
    <s v=""/>
    <s v=""/>
    <s v=""/>
    <s v=""/>
    <s v="Yes"/>
    <s v=""/>
    <s v=""/>
    <m/>
    <m/>
  </r>
  <r>
    <s v="Prior infection by seasonal coronaviruses does not prevent SARS-CoV-2 infection and associated Multisystem Inflammatory Syndrome in children"/>
    <s v="Background: Children have a lower rate of COVID-19, potentially related to cross-protective immunity conferred by seasonal coronaviruses (HCoVs). We tested if prior infections with seasonal coronaviruses impacted SARS-CoV-2 infections and related Multisystem Inflammatory Syndrome (MIS). Methods: This cross-sectional observational study in Paris hospitals enrolled 739 pauci or asymptomatic children (HOS group) plus 36 children with suspected MIS (MIS group). Prevalence, antigen specificity and neutralizing capability of SARS-CoV-2 antibodies were tested. Antibody frequency and titres against Nucleocapsid (N) and Spike (S) of the four seasonal coronaviruses (NL63, HKU1, 229E, OC43) were measured in a subset of seropositive patients (54 SARS-CoV-2 (HOS-P subgroup) and 15 MIS (MIS-P subgroup)), and in 118 matched SARS-CoV-2 seronegative patients (CTL subgroup). Findings: SARS-CoV-2 mean prevalence rate in HOSP children was 11.7% from April 1 to June 1. Neutralizing antibodies were found in 55.6% of seropositive children, and their relative frequency increased with time (up to 100 % by mid-May). A majority of MIS children (25/36) were SARS-CoV-2 seropositive, of which all tested (n=15) had neutralizing antibodies. On average, seropositive MIS children had higher N and S1 SARS-CoV-2 titres as compared to HOS children. Patients from HOS-P, MIS-P, and CTL subgroups had a similar prevalence of antibodies against the four seasonal HCoVs (66.9 -100%). The level of anti-SARS-CoV-2 antibodies was not significantly different in children who had prior seasonal coronavirus infection. Interpretation: Prior infection with HCoVs does not prevent SARS-CoV-2 infection and related MIS in children. Children develop neutralizing antibodies after SARS-CoV-2 infection."/>
    <d v="2020-06-29T00:00:00"/>
    <d v="2020-06-30T00:00:00"/>
    <s v="http://medrxiv.org/content/early/2020/06/30/2020.06.29.20142596.abstract"/>
    <s v="http://medrxiv.org/content/early/2020/06/30/2020.06.29.20142596.abstract"/>
    <x v="13"/>
    <x v="8"/>
    <s v="sermet, it, sarah; huon, christele; behillil, sylvie; gadjos, vincent; bigot, thomas; lurier, thibaut; chretien, delphine; backovick, marija; Moisan-Delaunay, Agnes; donati, flora; albert, melanie; foucaud, elsa; Mesplees, Bettina; benoist, gregoire; fayes, albert; duval-arnould, marc; cretolle, celia; charbit, marina; aubart, melodie; Auriau, Johanne; lorrot, matthie; Kariyawasam, Dulanjalee; fertita, laura; Orliaguet, Gilles; pigneur, benedicte; Bader-Meunier, Brigitte; briand, coralie; toubiana, julie; Guilleminot, Tiffany; van der werf, sylvie; leruez-ville, marianne; eloit, marc"/>
    <s v="medRxiv"/>
    <n v="2020"/>
    <s v="Pre-print source"/>
    <s v="10.1101/2020.06.29.20142596"/>
    <m/>
    <s v=""/>
    <s v="Yes"/>
    <s v=""/>
    <s v=""/>
    <x v="1"/>
    <n v="775"/>
    <s v=""/>
    <s v=""/>
    <s v=""/>
    <s v=""/>
    <s v=""/>
    <s v="Yes"/>
    <s v="Yes"/>
    <s v=""/>
    <s v="Yes"/>
    <s v=""/>
    <s v=""/>
    <s v=""/>
    <s v=""/>
    <s v=""/>
    <s v=""/>
    <s v=""/>
    <m/>
    <m/>
  </r>
  <r>
    <s v="SARS-CoV-2 &amp; Pediatric Mental Health: A Review of Recent Evidence"/>
    <s v="SARS-CoV-2 was declared a global pandemic by the World Health Organization (WHO) and was met with lockdown policies to curb the spread of the disease. This meant that 890 million students in 114 countries would be affected by the closure of their educational institutes, affecting their mental health. Mental health disorders are suggested to have a well-correlated link to suicide which is the third most leading cause of death worldwide amongst children aged 15-19 years. According to WHO, &amp;#039;health is a state of complete physical, mental and social wellbeing and not merely the absence of disease&amp;#039;. Hence the isolation brought about by SARS-CoV-2 is postulated to cause anxiety, fear, and depression amongst the pediatric population, due to the loss of socialization and separation from friends. In this systematic review and meta-analysis, we highlight the major mental health issues in children aged 2-18 years, along with their causes, effects, and potential solutions to tackle these problems."/>
    <d v="2020-06-28T00:00:00"/>
    <d v="2020-06-30T00:00:00"/>
    <s v="http://medrxiv.org/content/early/2020/06/29/2020.06.28.20136168.abstract"/>
    <s v="http://medrxiv.org/content/early/2020/06/29/2020.06.28.20136168.abstract"/>
    <x v="0"/>
    <x v="0"/>
    <s v="Sajid, MIT, Javeria; Waheed, Ayesha Akbar; Najaf, Dure; Balouch, Samira Shabbir; Abaidullah, Sajid"/>
    <s v="medRxiv"/>
    <n v="2020"/>
    <s v="Pre-print source"/>
    <s v="10.1101/2020.06.28.20136168"/>
    <m/>
    <s v=""/>
    <s v="Yes"/>
    <s v=""/>
    <s v=""/>
    <x v="0"/>
    <s v="13 studies"/>
    <s v=""/>
    <s v=""/>
    <s v=""/>
    <s v=""/>
    <s v=""/>
    <s v=""/>
    <s v="Yes"/>
    <s v=""/>
    <s v="Yes"/>
    <s v=""/>
    <s v=""/>
    <s v=""/>
    <s v=""/>
    <s v=""/>
    <s v=""/>
    <s v=""/>
    <m/>
    <m/>
  </r>
  <r>
    <s v="Effects of Anticoagulants and Corticosteroids therapy in patients affected by severe COVID-19 Pneumonia"/>
    <s v="Background In the absence of a standard of treatment for COVID-19, the combined use of anti-inflammatory (corticosteroids and Enoxaparin) and antiviral drugs may be more effective than using either modality alone in the treatment of COVID-19. Methods Patients hospitalized between April 10th, 2020, through May 10th, 2020, who had confirmed COVID-19 infection with clinical or radiographic evidence of pneumonia, in which 65 patients have moderate COVID-19 pneumonia, and 63 patients have severe COVID-19 pneumonia. All patients received early combination therapy of anti-inflammatory (corticosteroids and Enoxaparin) and antiviral drugs. They assessed for type and duration of treatment, and days need to wean from oxygen therapy, length of stay, virus clearance time, and complication or adverse events. All patients had more than 28 days follow up after discharge from the hospital. Results Moderate COVID-19 pneumonia group were 65 patients who received Enoxaparin, antiviral drugs, empirical antibiotics for pneumonia, and standard treatment for comorbidity. Male patients were 50 (76.9 %) and female patients were 15 (23.1 %). 34 (52.3 %) patients have comorbidity, 25 (38.5%) patients have Diabetes Mellitus and 2 (3.1 %) pregnant ladies. 19 (29.2 %) patients were on low flow oxygen therapy, 3L oxygen or less to maintain oxygen saturation more than 92%. All patients discharged home with no major or minor bleeding complications or significant complications. Severe COVID-19 pneumonia group were 63 patients who received methylprednisolone, enoxaparin, antiviral drugs, empirical antibiotics for pneumonia, and standard treatment for comorbidity. Male patients were 55 (87.3 %) and female patients were 8 (12.7 %). 37 (58.7 %) patients have comorbidity, and 24 (38.1%) patients have Diabetes Mellitus. 32 (50.8 %) patients were on low flow oxygen therapy, 4-9L oxygen, and 31 (49.2 %) patients were on low flow oxygen therapy, 10L oxygen or more, including 12 patients on a non-rebreathing mask. Patients received methylprednisolone were 37 (58.7 %) for 3 days, 16 (25.4 %) for 5 days and 10 (15.9 %) for more than 5 days. Sixty-two patients discharged home with one patient had a long stay, and the other two transferred to ICU. One long-stay patient transferred to ICU on low flow oxygen therapy. Conclusion Early use of a combined anti-inflammatory (corticosteroids and Enoxaparin) and antiviral drugs treatment in patients with moderate to severe COVID-19 pneumonia prevent complications of the disease and improve clinical outcomes."/>
    <d v="2020-06-22T00:00:00"/>
    <d v="2020-06-30T00:00:00"/>
    <s v="http://medrxiv.org/content/early/2020/06/29/2020.06.22.20134957.abstract"/>
    <s v="http://medrxiv.org/content/early/2020/06/29/2020.06.22.20134957.abstract"/>
    <x v="23"/>
    <x v="9"/>
    <s v="Sabir, AMA, Irshad Ali; Alharbi, Malak; Basabrain, Abdulrahman; Aljundi, Mahmooud; Almohammadi, Ghazi; Almuairfi, Zainab; Alharbi, Raed"/>
    <s v="medRxiv"/>
    <n v="2020"/>
    <s v="Pre-print source"/>
    <s v="10.1101/2020.06.22.20134957"/>
    <m/>
    <s v="Yes"/>
    <s v=""/>
    <s v=""/>
    <s v=""/>
    <x v="1"/>
    <s v="128 pts (2 pregnant)"/>
    <s v="Yes"/>
    <s v=""/>
    <s v=""/>
    <s v=""/>
    <s v="Yes"/>
    <s v=""/>
    <s v=""/>
    <s v=""/>
    <s v=""/>
    <s v=""/>
    <s v=""/>
    <s v=""/>
    <s v=""/>
    <s v=""/>
    <s v=""/>
    <s v=""/>
    <m/>
    <m/>
  </r>
  <r>
    <s v="Protocol for the development and evaluation of a tool for predicting risk of short-term adverse outcomes due to COVID-19 in the general UK population"/>
    <s v="Introduction: Novel coronavirus 2019 (COVID-19) has propagated a global pandemic with significant health, economic and social costs. Emerging emergence has suggested that several factors may be associated with increased risk from severe outcomes or death from COVID-19. Clinical risk prediction tools have significant potential to generate individualised assessment of risk and may be useful for population stratification and other use cases. Methods and analysis: We will use a prospective open cohort study of routinely collected data from 1205 general practices in England in the QResearch database. The primary outcome is COVID-19 mortality (in or out-of-hospital) defined as confirmed or suspected COVID-19 mentioned on the death certificate, or death occurring in a person with SARS-CoV-2 infection between 24th January and 30th April 2020. Our primary outcome in adults is COVID-19 mortality (including out of hospital and in hospital deaths). We will also examine COVID-19 hospitalisation in children. Time-to-event models will be developed in the training data to derive separate risk equations in adults (19-100 years) for males and females for evaluation of risk of each outcome within the 3-month follow-up period (24th January to 30th April 2020), accounting for competing risks. Predictors considered will include age, sex, ethnicity, deprivation, smoking status, alcohol intake, body mass index, pre-existing medical co-morbidities, and concurrent medication. Measures of performance (prediction errors, calibration and discrimination) will be determined in the test data for men and women separately and by ten-year age group. For children, descriptive statistics will be undertaken if there are currently too few serious events to allow development of a risk model. The final model will be externally evaluated in (a) geographically separate practices and (b) other relevant datasets as they become available. Ethics and dissemination: The project has ethical approval and the results will be submitted for publication in a peer-reviewed journal."/>
    <d v="2020-06-28T00:00:00"/>
    <d v="2020-06-30T00:00:00"/>
    <s v="http://medrxiv.org/content/early/2020/06/29/2020.06.28.20141986.abstract"/>
    <s v="http://medrxiv.org/content/early/2020/06/29/2020.06.28.20141986.abstract"/>
    <x v="7"/>
    <x v="1"/>
    <s v="Hippisley-Cox, JC, Ashley Kieran; Coupland, Carol A. C.; Keogh, Ruth; Diaz-Ordaz, Karla; Williamson, Elizabeth; Harrison, Ewen; Hayward, Andrew; Hemingway, Harry; Horby, Peter; Mehta, Nisha; Benger, Jonathan Kieran; Khunti, Kamlesh; Spiegelhalter, David; Sheikh, Aziz; Valabhji, Jonathan; Lyons, Ronan A.; Robson, John; Semple, Malcolm Gracie; Kee, Frank; Johnson, Peter; Jebb, Susan; Williams, Tony; Coggon, David"/>
    <s v="medRxiv"/>
    <n v="2020"/>
    <s v="Pre-print source"/>
    <s v="10.1101/2020.06.28.20141986"/>
    <m/>
    <s v="Yes"/>
    <s v="Yes"/>
    <s v=""/>
    <s v="Yes"/>
    <x v="1"/>
    <s v="Not applicable "/>
    <s v="Yes"/>
    <s v=""/>
    <s v=""/>
    <s v="Yes"/>
    <s v=""/>
    <s v="Yes"/>
    <s v=""/>
    <s v=""/>
    <s v="Yes"/>
    <s v=""/>
    <s v=""/>
    <s v=""/>
    <s v="Yes"/>
    <s v=""/>
    <s v=""/>
    <s v=""/>
    <m/>
    <m/>
  </r>
  <r>
    <s v="Novel coronavirus (COVID-19) Outbreak in Iraq: The First Wave and Future Scenario"/>
    <s v="The first patient with COVID-19 was reported in Iraq on 24 February 2020 for the Iranian student came from Iran. As of 24 May 2020, the confirmed cases of COVID-19 infections reached 4469, with 160 deaths and 2738 patients were recovered from the infection. Significant public health strategies have been implemented by the authorities to contain the outbreak nationwide. Nevertheless however, the number of cases is still rising dramatically. Here, we aim to describe a comprehensive and epidemiological study of all cases diagnosed in Iraq by 24 May 2020. Most of the cases were recorded in Baghdad followed by Basra and Najaf. About 45% of the patients were female (with 31% deaths of the total cases) and 55% were male (with 68% deaths of the total cases). Most cases are between the ages of (20-59) years old, and (30-39) years are the most affected range (19%) Approximately (8%) of cases are children under 10 years old. Iraq has shown a cure rate lower than those reported by Iran, Turkey and Jordan; and higher than Saudi Arabia and Kuwait. Healthcare workers represented about (5%) of the total confirmed cases. These findings enable us to understand COVID-19 epidemiology and prevalence in Iraq that can alert the our community to the risk of this novel coronavirus and serve as a baseline for future studies."/>
    <d v="2020-06-23T00:00:00"/>
    <d v="2020-06-26T00:00:00"/>
    <s v="http://medrxiv.org/content/early/2020/06/26/2020.06.23.20138370.abstract"/>
    <s v="http://medrxiv.org/content/early/2020/06/26/2020.06.23.20138370.abstract"/>
    <x v="24"/>
    <x v="0"/>
    <s v="Sarhan, ARF, Mohammed H.; Hussein, Thaer A.; Hussein, Khwam R."/>
    <s v="medRxiv"/>
    <n v="2020"/>
    <s v="Pre-print source"/>
    <s v="10.1101/2020.06.23.20138370"/>
    <m/>
    <s v=""/>
    <s v="Yes"/>
    <s v=""/>
    <s v=""/>
    <x v="2"/>
    <s v="Not applicable "/>
    <s v=""/>
    <s v=""/>
    <s v=""/>
    <s v=""/>
    <s v=""/>
    <s v="Yes"/>
    <s v=""/>
    <s v="Yes"/>
    <s v=""/>
    <s v=""/>
    <s v=""/>
    <s v=""/>
    <s v=""/>
    <s v=""/>
    <s v=""/>
    <s v=""/>
    <m/>
    <m/>
  </r>
  <r>
    <s v="The SARS-CoV-2 receptor, Angiotensin converting enzyme 2 (ACE2) is required for human endometrial stromal cell decidualization"/>
    <s v="STUDY QUESTION: Is SARS-CoV-2 receptor, angiotensin-converting enzyme 2 (ACE 2) expressed in the human endometrium during the menstrual cycle, and does it participate in endometrial decidualization? SUMMARY ANSWER: ACE2 protein is highly expressed in human endometrial stromal cells during the secretory phase and is essential for human endometrial stromal cell decidualization. WHAT IS KNOWN ALREADY: ACE2 is expressed in numerous human tissues including the lungs, heart, intestine, kidneys and placenta. ACE2 is also the receptor by which SARS-CoV-2 enters human cells. STUDY DESIGN, SIZE, DURATION: Proliferative (n?=?9) and secretory (n?=?6) phase endometrium biopsies from healthy reproductive-age women and primary human endometrial stromal cells from proliferative phase endometrium were used in the study. PARTICIPANTS/MATERIALS, SETTING, METHODS: ACE2 expression and localization were examined by qRT-PCR, Western blot, and immunofluorescence in both human endometrial samples and mouse uterine tissue. The effect of ACE2 knockdown on morphological and molecular changes of human endometrial stromal cell decidualization were assessed. Ovariectomized mice were treated with estrogen or progesterone to determine the effects of these hormones on ACE2 expression. MAIN RESULTS AND THE ROLE OF CHANCE: In human tissue, ACE2 protein is expressed in both endometrial epithelial and stromal cells in the proliferative phase of the menstrual cycle, and expression increases in stromal cells in the secretory phase. The ACE2 mRNA (P ? 0.0001) and protein abundance increased during primary human endometrial stromal cell (HESC) decidualization. HESCs transfected with ACE2-targeting siRNA were less able to decidualize than controls, as evidenced by a lack of morphology change and lower expression of the decidualization markers PRL and IGFBP1 (P ? 0.05). In mice during pregnancy, ACE2 protein was expressed in uterine epithelial and stromal cells increased through day six of pregnancy. Finally, progesterone induced expression of Ace2 mRNA in mouse uteri more than vehicle or estrogen (P ? 0.05). LARGE SCALE DATA: N/A. LIMITATIONS, REASONS FOR CAUTION: Experiments assessing the function of ACE2 in human endometrial stromal cell decidualization were in vitro. Whether SARS-CoV-2 can enter human endometrial stromal cells and affect decidualization have not been assessed. WIDER IMPLICATIONS OF THE FINDINGS: Expression of ACE2 in the endometrium allow SARS-CoV-2 to enter endometrial epithelial and stromal cells, which could impair in vivo decidualization, embryo implantation, and placentation. If so, women with COVID-19 may be at increased risk of early pregnancy loss. STUDY FUNDINGS/COMPETING INTEREST(S): This study was supported by National Institutes of Health / National Institute of Child Health and Human Development grants R01HD065435 and R00HD080742 to RK and Washington University School of Medicine start-up funds to RK. The authors declare that they have no conflicts of interest. ### Competing Interest Statement The authors have declared no competing interest."/>
    <d v="2020-06-23T00:00:00"/>
    <d v="2020-06-25T00:00:00"/>
    <s v="https://www.biorxiv.org/content/10.1101/2020.06.23.168252v1"/>
    <s v="https://www.biorxiv.org/content/10.1101/2020.06.23.168252v1"/>
    <x v="6"/>
    <x v="9"/>
    <s v="Kommagani, SBCV, K. Maurya; Pooja, Popli; Ramakrishna,"/>
    <s v="bioRxiv"/>
    <n v="2020"/>
    <s v="Pre-print source"/>
    <s v="10.1101/2020.06.23.168252"/>
    <m/>
    <s v="Yes"/>
    <m/>
    <s v=""/>
    <s v=""/>
    <x v="0"/>
    <s v="15 mice"/>
    <s v="Yes"/>
    <s v=""/>
    <s v=""/>
    <s v=""/>
    <s v="Yes"/>
    <s v=""/>
    <s v=""/>
    <s v=""/>
    <s v=""/>
    <s v=""/>
    <s v=""/>
    <s v=""/>
    <s v=""/>
    <s v=""/>
    <s v=""/>
    <m/>
    <m/>
    <m/>
  </r>
  <r>
    <s v="SARS-CoV-2 infection and replication in human fetal and pediatric gastric organoids"/>
    <s v="Coronavirus disease 2019 (COVID-19) pandemic caused by severe acute respiratory syndrome coronavirus 2 (SARS-CoV-2) infection is a global public health emergency. COVID-19 typically manifests as a respiratory illness but an increasing number of clinical reports describe gastrointestinal (GI) symptoms. This is particularly true in children in whom GI symptoms are frequent and viral shedding outlasts viral clearance from the respiratory system. By contrast, fetuses seem to be rarely affected by COVID-19, although the virus has been detected in placentas of affected women. These observations raise the question of whether the virus can infect and replicate within the stomach once ingested. Moreover, it is not yet clear whether active replication of SARS-CoV-2 is possible in the stomach of children or in fetuses at different developmental stages. Here we show the novel derivation of fetal gastric organoids from 8-21 post-conception week (PCW) fetuses, and from pediatric biopsies, to be used as an in vitro model for SARS-CoV-2 gastric infection. Gastric organoids recapitulate human stomach with linear increase of gastric mucin 5AC along developmental stages, and expression of gastric markers pepsinogen, somatostatin, gastrin and chromogranin A. In order to investigate SARS-CoV-2 infection with minimal perturbation and under steady-state conditions, we induced a reversed polarity in the gastric organoids (RP-GOs) in suspension. In this condition of exposed apical polarity, the virus can easily access viral receptor angiotensin-converting enzyme 2 (ACE2). The pediatric RP-GOs are fully susceptible to infection with SARS-CoV-2, where viral nucleoprotein is expressed in cells undergoing programmed cell death, while the efficiency of infection is significantly lower in fetal organoids. The RP-GOs derived from pediatric patients show sustained robust viral replication of SARS-CoV-2, compared with organoids derived from fetal stomachs. Transcriptomic analysis shows a moderate innate antiviral response and the lack of differentially expressed genes belonging to the interferon family. Collectively, we established the first expandable human gastric organoid culture across fetal developmental stages, and we support the hypothesis that fetal tissue seems to be less susceptible to SARS-CoV-2 infection, especially in early stages of development. However, the virus can efficiently infect gastric epithelium in pediatric patients, suggesting that the stomach might have an active role in fecal-oral transmission of SARS-CoV-2."/>
    <d v="2020-06-24T00:00:00"/>
    <d v="2020-06-25T00:00:00"/>
    <s v="http://biorxiv.org/content/early/2020/06/24/2020.06.24.167049.abstract"/>
    <s v="http://biorxiv.org/content/early/2020/06/24/2020.06.24.167049.abstract"/>
    <x v="6"/>
    <x v="9"/>
    <s v="Giobbe, GGB, Francesco; Zambaiti, Elisa; Gagliano, Onelia; Jones, Brendan C.; Luni, Camilla; Laterza, Cecilia; Perin, Silvia; Stuart, Hannah T.; Pagliari, Matteo; Bortolami, Alessio; Mazzetto, Eva; Manfredi, Anna; Colantuono, Chiara; Di Filippo, Lucio; Pellegata, Alessandro Filippo; Li, Vivian S. W.; Eaton, Simon; Thapar, Nikhil; Cacchiarelli, Davide; Elvassore, Nicola; De Coppi, Paolo"/>
    <s v="bioRxiv"/>
    <n v="2020"/>
    <s v="Pre-print source"/>
    <s v="10.1101/2020.06.24.167049"/>
    <m/>
    <s v="Yes"/>
    <s v="Yes"/>
    <s v=""/>
    <s v=""/>
    <x v="0"/>
    <s v="Not applicable "/>
    <s v="Yes"/>
    <s v=""/>
    <s v=""/>
    <s v=""/>
    <s v=""/>
    <s v=""/>
    <s v="Yes"/>
    <s v=""/>
    <s v=""/>
    <s v=""/>
    <s v=""/>
    <s v=""/>
    <s v=""/>
    <s v=""/>
    <s v=""/>
    <m/>
    <m/>
    <m/>
  </r>
  <r>
    <s v="BCG vaccination in infancy does not protect against COVID?19. Evidence from a natural experiment in Sweden"/>
    <s v="Background The Bacille Calmette-Guerin (BCG) tuberculosis vaccine has immunity benefits against respiratory infections. Accordingly, it has been hypothesized that it may have a protective effect against COVID-19. Recent research found that countries with universal BCG childhood vaccination policies tend to be less affected by the COVID-19 pandemic. However, such ecological studies are biased by numerous confounders. Instead, this paper takes advantage of a rare nationwide natural experiment that took place in Sweden in 1975, where discontinuation of newborns BCG vaccination led to a dramatic fall of the BCG coverage rate from 92% to 2% , thus allowing us to estimate the BCG's effect without all the biases associated with cross-country comparisons. Methods Numbers of COVID-19 cases and hospitalizations were recorded for birth cohorts born just before and just after that change, representing 1,026,304 and 1,018,544 individuals, respectively. We used regression discontinuity to assess the effect of BCG vaccination on Covid-19 related outcomes. This method used on such a large population allows for a high precision that would be hard to achieve using a classical randomized controlled trial. Results The odds ratio for Covid-19 cases and Covid-19 related hospitalizations were 0.9997 (CI95: [0.8002-1.1992]) and 1.1931 (CI95: [0.7558-1.6304]), respectively. We can thus reject with 95% confidence that universal BCG vaccination reduces the number of cases by more than 20% and the number of hospitalizations by more than 24% Conclusions While the effect of a recent vaccination must be evaluated, we provide strong evidence that receiving the BCG vaccine at birth does not have a protective effect against COVID-19."/>
    <d v="2020-06-22T00:00:00"/>
    <d v="2020-06-25T00:00:00"/>
    <s v="https://www.medrxiv.org/content/medrxiv/early/2020/06/23/2020.06.22.20137802.full.pdf"/>
    <s v="https://www.medrxiv.org/content/medrxiv/early/2020/06/23/2020.06.22.20137802.full.pdf"/>
    <x v="25"/>
    <x v="1"/>
    <s v="de Chaisemartin, CdC, Luc"/>
    <s v="medRxiv"/>
    <n v="2020"/>
    <s v="Pre-print source"/>
    <s v="10.1101/2020.06.22.20137802 %J medRxiv"/>
    <m/>
    <s v=""/>
    <s v="Yes"/>
    <s v=""/>
    <s v=""/>
    <x v="1"/>
    <s v="&gt;1,000,000"/>
    <s v=""/>
    <s v=""/>
    <s v=""/>
    <s v=""/>
    <s v=""/>
    <s v="Yes"/>
    <s v=""/>
    <s v=""/>
    <s v=""/>
    <s v="Yes"/>
    <s v=""/>
    <s v=""/>
    <s v=""/>
    <s v=""/>
    <s v="Used regression discontinuity to assess the effect of BCG (TB) vaccination on Covid‐19 related outcomes"/>
    <s v=""/>
    <m/>
    <m/>
  </r>
  <r>
    <s v="Management and Clinical Characteristics in Children with SARS-CoV-2 Infection: Experience in a highly complex public hospital in the city of Sao Paulo"/>
    <s v="In February 2020, the World Health Organization designated the disease COVID-19, which means Coronavirus disease 2019. The virus that causes COVID-19 is designated as severe acute respiratory syndrome by Coronavirus 2 (SARS-CoV-2). The virus tends to determine clinical manifestations more frequently in adults and, especially, in the elderly, with high mortality in the population with chronic diseases. Most studies confirm the trend towards less severe disease in pediatric patients, and few studies describe the behavior of the virus in children. In late February 2020, a public pediatric hospital in the city of Sao Paulo, in the face of the announced epidemic, through its multiprofessional team, prepared itself to the care of patients with SARS-CoV-2 infection, determing certain clinical protocols defining the flow of care and therapeutic procedures to patients. This study intends to present the clinical characteristics and evolution of the disease by SARS-CoV-2 in pediatric patients seen in a public pediatric hospital of high complexity, evaluating the effectiveness and acceptance of the measures adopted. As a result, a good evolution of the disease was observed in the affected children, even in those with comorbidities. There was a trend towards a greater number of days of hospitalization and the need for ICU in patients with comorbidities and progression with clinical worsening after initial improvement. The protocols adopted and the flow instituted allowed good adherence by the multidisciplinary team."/>
    <d v="2020-06-22T00:00:00"/>
    <d v="2020-06-24T00:00:00"/>
    <s v="http://medrxiv.org/content/early/2020/06/23/2020.06.22.20136994.abstract"/>
    <s v="http://medrxiv.org/content/early/2020/06/23/2020.06.22.20136994.abstract"/>
    <x v="8"/>
    <x v="1"/>
    <s v="Vieira, RSRA, Erisson Linhares de; Verlangieri, Helmar Abreu Rocha; Evangelista, Nara Michelle de Araujo; Otsuka, Marcelo; Sarrubbo, Sergio Antonio Bastos"/>
    <s v="medRxiv"/>
    <n v="2020"/>
    <s v="Pre-print source"/>
    <s v="10.1101/2020.06.22.20136994"/>
    <m/>
    <s v=""/>
    <s v="Yes"/>
    <s v=""/>
    <s v="Yes"/>
    <x v="2"/>
    <n v="39"/>
    <s v=""/>
    <s v=""/>
    <s v=""/>
    <s v=""/>
    <s v=""/>
    <s v=""/>
    <s v="Yes"/>
    <s v=""/>
    <s v=""/>
    <s v="Yes"/>
    <s v=""/>
    <s v=""/>
    <s v=""/>
    <s v="Yes"/>
    <s v=""/>
    <s v=""/>
    <m/>
    <m/>
  </r>
  <r>
    <s v="Loss of pH switch unique to SARS-CoV2 supports unfamiliar virus pathology"/>
    <s v="Cell surface receptor engagement is a critical aspect of viral infection. This paper compares the dynamics of virus-receptor interactions for SARS-CoV (CoV1) and CoV2. At low (endosomal) pH, the binding free energy landscape of CoV1 and CoV2 interactions with the angiotensin-converting enzyme 2 (ACE2) receptor is almost the same. However, at neutral pH the landscape is different due to the loss of a pH-switch (His445Lys) in the receptor binding domain (RBD) of CoV2 relative to CoV1. Namely, CoV1 stabilizes a transition state above the bound state. In situations where small external strains are applied by, say, shear flow in the respiratory system, the off rate of the viral particle is enhanced. As a result, CoV1 virions are expected to detach from cell surfaces in time scales that are much faster than the time needed for other receptors to reach out and stabilize virus attachment. On the other hand, the loss of this pH-switch, which sequence alignments show is unique to CoV2, eliminates the transition state and allows the virus to stay bound to the ACE2 receptor for time scales compatible with the recruitment of additional ACE2 receptors diffusing in the cell membrane. This has important implications for viral infection and its pathology. CoV1 does not trigger high infectivity in the nasal area because it either rapidly drifts down the respiratory tract or is exhaled. By contrast, this novel mutation in CoV2 should not only retain the infection in the nasal cavity until ACE2-rich cells are sufficiently depleted, but also require fewer particles for infection. This mechanism explains observed longer incubation times, extended period of viral shedding, and higher rate of transmission. These considerations governing viral entry suggest that number of ACE2-rich cells in human nasal mucosa, which should be significantly smaller for children (and females relative to males), should also correlate with onset of viral load that could be a determinant of higher virus susceptibility. Critical implications for the development of new vaccines to combat current and future pandemics that, like SARS-CoV2, export evolutionarily successful strains via higher transmission rates by viral retention in nasal epithelium are also discussed."/>
    <d v="2020-06-16T00:00:00"/>
    <d v="2020-06-24T00:00:00"/>
    <s v="http://biorxiv.org/content/early/2020/06/23/2020.06.16.155457.abstract"/>
    <s v="http://biorxiv.org/content/early/2020/06/23/2020.06.16.155457.abstract"/>
    <x v="6"/>
    <x v="1"/>
    <s v="Camacho, CJP, Kristina A.; Santiago, Ulises"/>
    <s v="bioRxiv"/>
    <n v="2020"/>
    <s v="Pre-print source"/>
    <s v="10.1101/2020.06.16.155457"/>
    <m/>
    <s v=""/>
    <s v="Yes"/>
    <s v=""/>
    <s v=""/>
    <x v="0"/>
    <s v="Not applicable "/>
    <s v=""/>
    <s v=""/>
    <s v=""/>
    <s v=""/>
    <s v=""/>
    <s v=""/>
    <s v=""/>
    <s v=""/>
    <s v="Yes"/>
    <s v="Yes"/>
    <s v=""/>
    <s v=""/>
    <s v=""/>
    <s v=""/>
    <s v=""/>
    <s v=""/>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29C5BD6-3481-8544-88F2-0E2D10876527}" name="PivotTable3"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A4:B38" firstHeaderRow="1" firstDataRow="1" firstDataCol="1"/>
  <pivotFields count="38">
    <pivotField showAll="0"/>
    <pivotField showAll="0"/>
    <pivotField showAll="0"/>
    <pivotField numFmtId="14" showAll="0"/>
    <pivotField showAll="0"/>
    <pivotField showAll="0"/>
    <pivotField axis="axisRow" dataField="1" showAll="0">
      <items count="28">
        <item m="1" x="26"/>
        <item x="4"/>
        <item x="13"/>
        <item x="5"/>
        <item x="7"/>
        <item x="2"/>
        <item x="22"/>
        <item x="11"/>
        <item x="8"/>
        <item x="0"/>
        <item x="6"/>
        <item x="12"/>
        <item x="25"/>
        <item x="16"/>
        <item x="9"/>
        <item x="3"/>
        <item x="17"/>
        <item x="10"/>
        <item x="1"/>
        <item x="14"/>
        <item x="15"/>
        <item x="18"/>
        <item x="19"/>
        <item x="20"/>
        <item x="21"/>
        <item x="23"/>
        <item x="24"/>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1"/>
        <item x="2"/>
        <item x="0"/>
        <item m="1" x="3"/>
        <item m="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8"/>
    <field x="6"/>
  </rowFields>
  <rowItems count="34">
    <i>
      <x/>
    </i>
    <i r="1">
      <x v="1"/>
    </i>
    <i r="1">
      <x v="2"/>
    </i>
    <i r="1">
      <x v="3"/>
    </i>
    <i r="1">
      <x v="4"/>
    </i>
    <i r="1">
      <x v="5"/>
    </i>
    <i r="1">
      <x v="7"/>
    </i>
    <i r="1">
      <x v="9"/>
    </i>
    <i r="1">
      <x v="11"/>
    </i>
    <i r="1">
      <x v="12"/>
    </i>
    <i r="1">
      <x v="13"/>
    </i>
    <i r="1">
      <x v="18"/>
    </i>
    <i r="1">
      <x v="21"/>
    </i>
    <i r="1">
      <x v="22"/>
    </i>
    <i r="1">
      <x v="23"/>
    </i>
    <i r="1">
      <x v="25"/>
    </i>
    <i>
      <x v="1"/>
    </i>
    <i r="1">
      <x v="1"/>
    </i>
    <i r="1">
      <x v="6"/>
    </i>
    <i r="1">
      <x v="8"/>
    </i>
    <i r="1">
      <x v="10"/>
    </i>
    <i r="1">
      <x v="14"/>
    </i>
    <i r="1">
      <x v="15"/>
    </i>
    <i r="1">
      <x v="16"/>
    </i>
    <i r="1">
      <x v="17"/>
    </i>
    <i r="1">
      <x v="19"/>
    </i>
    <i r="1">
      <x v="20"/>
    </i>
    <i r="1">
      <x v="24"/>
    </i>
    <i r="1">
      <x v="26"/>
    </i>
    <i>
      <x v="2"/>
    </i>
    <i r="1">
      <x v="9"/>
    </i>
    <i r="1">
      <x v="10"/>
    </i>
    <i r="1">
      <x v="20"/>
    </i>
    <i t="grand">
      <x/>
    </i>
  </rowItems>
  <colItems count="1">
    <i/>
  </colItems>
  <dataFields count="1">
    <dataField name="Number of Articles" fld="6" subtotal="count" baseField="0" baseItem="0"/>
  </dataFields>
  <formats count="20">
    <format dxfId="105">
      <pivotArea field="18" type="button" dataOnly="0" labelOnly="1" outline="0" axis="axisRow" fieldPosition="0"/>
    </format>
    <format dxfId="104">
      <pivotArea dataOnly="0" outline="0" axis="axisValues" fieldPosition="0"/>
    </format>
    <format dxfId="103">
      <pivotArea type="all" dataOnly="0" outline="0" fieldPosition="0"/>
    </format>
    <format dxfId="102">
      <pivotArea outline="0" collapsedLevelsAreSubtotals="1" fieldPosition="0"/>
    </format>
    <format dxfId="101">
      <pivotArea field="18" type="button" dataOnly="0" labelOnly="1" outline="0" axis="axisRow" fieldPosition="0"/>
    </format>
    <format dxfId="100">
      <pivotArea dataOnly="0" labelOnly="1" fieldPosition="0">
        <references count="1">
          <reference field="18" count="0"/>
        </references>
      </pivotArea>
    </format>
    <format dxfId="99">
      <pivotArea dataOnly="0" labelOnly="1" grandRow="1" outline="0" fieldPosition="0"/>
    </format>
    <format dxfId="98">
      <pivotArea dataOnly="0" labelOnly="1" fieldPosition="0">
        <references count="2">
          <reference field="6" count="4">
            <x v="2"/>
            <x v="3"/>
            <x v="4"/>
            <x v="5"/>
          </reference>
          <reference field="18" count="1" selected="0">
            <x v="0"/>
          </reference>
        </references>
      </pivotArea>
    </format>
    <format dxfId="97">
      <pivotArea dataOnly="0" labelOnly="1" fieldPosition="0">
        <references count="2">
          <reference field="6" count="2">
            <x v="1"/>
            <x v="3"/>
          </reference>
          <reference field="18" count="1" selected="0">
            <x v="1"/>
          </reference>
        </references>
      </pivotArea>
    </format>
    <format dxfId="96">
      <pivotArea dataOnly="0" labelOnly="1" fieldPosition="0">
        <references count="2">
          <reference field="6" count="2">
            <x v="1"/>
            <x v="5"/>
          </reference>
          <reference field="18" count="1" selected="0">
            <x v="2"/>
          </reference>
        </references>
      </pivotArea>
    </format>
    <format dxfId="95">
      <pivotArea dataOnly="0" labelOnly="1" outline="0" axis="axisValues" fieldPosition="0"/>
    </format>
    <format dxfId="94">
      <pivotArea type="all" dataOnly="0" outline="0" fieldPosition="0"/>
    </format>
    <format dxfId="93">
      <pivotArea outline="0" collapsedLevelsAreSubtotals="1" fieldPosition="0"/>
    </format>
    <format dxfId="92">
      <pivotArea field="18" type="button" dataOnly="0" labelOnly="1" outline="0" axis="axisRow" fieldPosition="0"/>
    </format>
    <format dxfId="91">
      <pivotArea dataOnly="0" labelOnly="1" fieldPosition="0">
        <references count="1">
          <reference field="18" count="0"/>
        </references>
      </pivotArea>
    </format>
    <format dxfId="90">
      <pivotArea dataOnly="0" labelOnly="1" grandRow="1" outline="0" fieldPosition="0"/>
    </format>
    <format dxfId="89">
      <pivotArea dataOnly="0" labelOnly="1" fieldPosition="0">
        <references count="2">
          <reference field="6" count="4">
            <x v="2"/>
            <x v="3"/>
            <x v="4"/>
            <x v="5"/>
          </reference>
          <reference field="18" count="1" selected="0">
            <x v="0"/>
          </reference>
        </references>
      </pivotArea>
    </format>
    <format dxfId="88">
      <pivotArea dataOnly="0" labelOnly="1" fieldPosition="0">
        <references count="2">
          <reference field="6" count="2">
            <x v="1"/>
            <x v="3"/>
          </reference>
          <reference field="18" count="1" selected="0">
            <x v="1"/>
          </reference>
        </references>
      </pivotArea>
    </format>
    <format dxfId="87">
      <pivotArea dataOnly="0" labelOnly="1" fieldPosition="0">
        <references count="2">
          <reference field="6" count="2">
            <x v="1"/>
            <x v="5"/>
          </reference>
          <reference field="18" count="1" selected="0">
            <x v="2"/>
          </reference>
        </references>
      </pivotArea>
    </format>
    <format dxfId="86">
      <pivotArea dataOnly="0" labelOnly="1" outline="0" axis="axisValues" fieldPosition="0"/>
    </format>
  </formats>
  <chartFormats count="2">
    <chartFormat chart="3" format="2"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FB62A62-E1C6-464C-8452-6464C9C01445}" name="PivotTable4"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D23:O25" firstHeaderRow="1" firstDataRow="2" firstDataCol="1"/>
  <pivotFields count="38">
    <pivotField showAll="0"/>
    <pivotField showAll="0"/>
    <pivotField showAll="0"/>
    <pivotField numFmtId="14" showAll="0"/>
    <pivotField showAll="0"/>
    <pivotField showAll="0"/>
    <pivotField showAll="0"/>
    <pivotField axis="axisCol" dataField="1" showAll="0">
      <items count="12">
        <item x="2"/>
        <item x="5"/>
        <item x="1"/>
        <item x="0"/>
        <item x="3"/>
        <item m="1" x="10"/>
        <item x="7"/>
        <item x="4"/>
        <item x="6"/>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11">
    <i>
      <x/>
    </i>
    <i>
      <x v="1"/>
    </i>
    <i>
      <x v="2"/>
    </i>
    <i>
      <x v="3"/>
    </i>
    <i>
      <x v="4"/>
    </i>
    <i>
      <x v="6"/>
    </i>
    <i>
      <x v="7"/>
    </i>
    <i>
      <x v="8"/>
    </i>
    <i>
      <x v="9"/>
    </i>
    <i>
      <x v="10"/>
    </i>
    <i t="grand">
      <x/>
    </i>
  </colItems>
  <dataFields count="1">
    <dataField name="Count of ARTICLE TYPE" fld="7" subtotal="count" showDataAs="percentOfTotal" baseField="7" baseItem="0" numFmtId="10"/>
  </dataFields>
  <formats count="17">
    <format dxfId="122">
      <pivotArea type="all" dataOnly="0" outline="0" fieldPosition="0"/>
    </format>
    <format dxfId="121">
      <pivotArea outline="0" collapsedLevelsAreSubtotals="1" fieldPosition="0"/>
    </format>
    <format dxfId="120">
      <pivotArea type="origin" dataOnly="0" labelOnly="1" outline="0" fieldPosition="0"/>
    </format>
    <format dxfId="119">
      <pivotArea field="7" type="button" dataOnly="0" labelOnly="1" outline="0" axis="axisCol" fieldPosition="0"/>
    </format>
    <format dxfId="118">
      <pivotArea type="topRight" dataOnly="0" labelOnly="1" outline="0" fieldPosition="0"/>
    </format>
    <format dxfId="117">
      <pivotArea dataOnly="0" labelOnly="1" grandRow="1" outline="0" fieldPosition="0"/>
    </format>
    <format dxfId="116">
      <pivotArea dataOnly="0" labelOnly="1" fieldPosition="0">
        <references count="1">
          <reference field="7" count="0"/>
        </references>
      </pivotArea>
    </format>
    <format dxfId="115">
      <pivotArea dataOnly="0" labelOnly="1" grandCol="1" outline="0" fieldPosition="0"/>
    </format>
    <format dxfId="114">
      <pivotArea type="all" dataOnly="0" outline="0" fieldPosition="0"/>
    </format>
    <format dxfId="113">
      <pivotArea outline="0" collapsedLevelsAreSubtotals="1" fieldPosition="0"/>
    </format>
    <format dxfId="112">
      <pivotArea type="origin" dataOnly="0" labelOnly="1" outline="0" fieldPosition="0"/>
    </format>
    <format dxfId="111">
      <pivotArea field="7" type="button" dataOnly="0" labelOnly="1" outline="0" axis="axisCol" fieldPosition="0"/>
    </format>
    <format dxfId="110">
      <pivotArea type="topRight" dataOnly="0" labelOnly="1" outline="0" fieldPosition="0"/>
    </format>
    <format dxfId="109">
      <pivotArea dataOnly="0" labelOnly="1" grandRow="1" outline="0" fieldPosition="0"/>
    </format>
    <format dxfId="108">
      <pivotArea dataOnly="0" labelOnly="1" fieldPosition="0">
        <references count="1">
          <reference field="7" count="0"/>
        </references>
      </pivotArea>
    </format>
    <format dxfId="107">
      <pivotArea dataOnly="0" labelOnly="1" grandCol="1" outline="0" fieldPosition="0"/>
    </format>
    <format dxfId="106">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F880D1-3206-41E1-8C0B-5C8E33A6344C}" name="Table2" displayName="Table2" ref="A1:AL117" totalsRowShown="0" headerRowDxfId="1" dataDxfId="0" headerRowBorderDxfId="85">
  <autoFilter ref="A1:AL117" xr:uid="{EE143C1E-896F-44FD-9E14-F6B6BDD7D00D}"/>
  <tableColumns count="38">
    <tableColumn id="1" xr3:uid="{18558CF8-01B3-490B-849F-FA7C24497FAE}" name="TITLE" dataDxfId="39"/>
    <tableColumn id="2" xr3:uid="{80286834-F1BA-4A36-94D4-0067814CA197}" name="ABSTRACT" dataDxfId="38"/>
    <tableColumn id="3" xr3:uid="{F4FFB40F-0D54-4D5D-8C67-B8CF39FCC3A8}" name="PUBLICATION DATE" dataDxfId="37" dataCellStyle="Normal"/>
    <tableColumn id="4" xr3:uid="{AE20D434-F9CD-4AE1-9E72-79FA255C75C2}" name="ADDED TO DATABASE" dataDxfId="36"/>
    <tableColumn id="39" xr3:uid="{089686AB-7440-4431-9D33-5B447C8A4D3F}" name="URL-not hyperlinked" dataDxfId="35"/>
    <tableColumn id="37" xr3:uid="{86D4A3DD-CC56-47DE-8FC8-904A8FE1CE99}" name="URL" dataDxfId="34" dataCellStyle="Hyperlink">
      <calculatedColumnFormula>HYPERLINK(E2)</calculatedColumnFormula>
    </tableColumn>
    <tableColumn id="6" xr3:uid="{31A5E4A9-2D55-4274-AA8F-3216940DCDDF}" name="COUNTRY" dataDxfId="33" dataCellStyle="Hyperlink"/>
    <tableColumn id="7" xr3:uid="{59CAFF29-B5AB-4E5A-8C4B-3B0DDD3937B8}" name="ARTICLE TYPE" dataDxfId="32" dataCellStyle="Hyperlink"/>
    <tableColumn id="8" xr3:uid="{6C398259-1A06-4BE4-86C0-0E2678B9105A}" name="AUTHORS" dataDxfId="31"/>
    <tableColumn id="9" xr3:uid="{A5F304EA-2F36-4217-B51B-E39526C9972A}" name="JOURNAL" dataDxfId="30"/>
    <tableColumn id="10" xr3:uid="{4053F422-CEE6-4FDE-9DA6-223ED52A1C08}" name="PUBLICATION YEAR" dataDxfId="29"/>
    <tableColumn id="11" xr3:uid="{2DD3DA5D-5E64-413D-86DE-428D00C78433}" name=" TYPE" dataDxfId="28" dataCellStyle="Hyperlink"/>
    <tableColumn id="13" xr3:uid="{952E5EEB-B444-4F98-B9D5-08891E3E0B11}" name="DOI" dataDxfId="27"/>
    <tableColumn id="12" xr3:uid="{552B60E1-24C1-46BD-9CD6-7AF0E0809FA1}" name="LANGUAGE _x000a_" dataDxfId="26" dataCellStyle="Hyperlink"/>
    <tableColumn id="14" xr3:uid="{3BFD48CE-BE7E-43C8-A808-77E6FCB91AD7}" name="PREG/NEO" dataDxfId="25"/>
    <tableColumn id="15" xr3:uid="{5338D6CE-5BC0-41F6-8EED-56A076B9728C}" name="CU5" dataDxfId="24"/>
    <tableColumn id="16" xr3:uid="{D7C5ACB0-7783-4265-A87C-85FA71A68AD5}" name="MTCT" dataDxfId="23"/>
    <tableColumn id="17" xr3:uid="{87B8D514-5115-4668-A2A6-DA2E1F30A874}" name="MNCH IMPACT" dataDxfId="22"/>
    <tableColumn id="18" xr3:uid="{3DCD1F21-2F77-48F2-9C15-3EC800B5361A}" name="LMIC" dataDxfId="21"/>
    <tableColumn id="19" xr3:uid="{55FCF5BB-D48C-4932-8275-D32B7050AF3E}" name="STUDY SIZE" dataDxfId="20"/>
    <tableColumn id="20" xr3:uid="{32320D1C-44D0-4D6C-9951-843E57564358}" name="PREG/NEO - CLINICAL PRESENTATION" dataDxfId="19"/>
    <tableColumn id="21" xr3:uid="{81EB82F5-1D7B-484A-9776-D3357884AC8B}" name="PREG/NEO - BURDEN" dataDxfId="18"/>
    <tableColumn id="22" xr3:uid="{FEFD24EB-1C2C-467D-BB05-44F747B73399}" name="PREG/NEO - RISK FACTOR" dataDxfId="17"/>
    <tableColumn id="23" xr3:uid="{7737D24C-56BF-4CF2-A864-F75610B8EFF8}" name="PREG/NEO - OUTCOMES" dataDxfId="16"/>
    <tableColumn id="24" xr3:uid="{673B11C5-F061-4B7A-9E25-9709F18B682F}" name="PREG/NEO - MANAGEMENT/ VACCINES" dataDxfId="15"/>
    <tableColumn id="25" xr3:uid="{2C43626A-D4E4-4F5C-9B05-739CFA35CD49}" name="CU5 - INFANTS" dataDxfId="14"/>
    <tableColumn id="26" xr3:uid="{E39F645D-4058-4F56-A2E6-27ADDE85061A}" name="CU5 - CLINICAL PRESENTATION" dataDxfId="13"/>
    <tableColumn id="27" xr3:uid="{5AC0FE53-D6EA-4B79-B80D-2B35B5F71FE3}" name="CU5 - BURDEN" dataDxfId="12"/>
    <tableColumn id="28" xr3:uid="{B3243292-03A9-4C23-9B20-6A777C5695AC}" name="CU5 - RISK FACTORS" dataDxfId="11"/>
    <tableColumn id="29" xr3:uid="{7DA58846-F233-4477-9F72-B9185D3DC259}" name="CU5 - MANAGEMENT/ VACCINES" dataDxfId="10"/>
    <tableColumn id="30" xr3:uid="{67A92706-5C8D-4DBE-8C39-DCC93081D76E}" name="MTCT -  RISK" dataDxfId="9"/>
    <tableColumn id="31" xr3:uid="{86032D7C-5A95-4B42-8A52-459DE8921AAA}" name="MTCT - ANTIBODIES" dataDxfId="8"/>
    <tableColumn id="32" xr3:uid="{C175988A-7664-48E6-AEE4-EDF1E0716B88}" name="MNCH IMPACT - PROG PREG/NEO" dataDxfId="7"/>
    <tableColumn id="33" xr3:uid="{C72FC178-5AE1-4850-AF54-AA0B6E5755D1}" name="MNCH IMPACT - PROG CU5" dataDxfId="6"/>
    <tableColumn id="34" xr3:uid="{81BFF06C-A12F-49B1-B63F-CFBA8BE63127}" name="INTERVENTION NOTES" dataDxfId="5"/>
    <tableColumn id="35" xr3:uid="{98D75127-45F0-4A78-A330-E476E5BDEDAF}" name="MODEL NOTES" dataDxfId="4"/>
    <tableColumn id="5" xr3:uid="{72F19FC0-9532-40B0-9CDD-2418D41A412A}" name="SPECIAL INTEREST AREA" dataDxfId="3"/>
    <tableColumn id="36" xr3:uid="{D405314B-608B-0B4C-907E-0D174B9B6454}" name="BACKLOG"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uwstartcenter.org/publication-digests/mnch-covid-research-diges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mbase.com/a/" TargetMode="External"/><Relationship Id="rId1" Type="http://schemas.openxmlformats.org/officeDocument/2006/relationships/hyperlink" Target="https://www.embase.com/a/"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hyperlink" Target="https://pubmed.ncbi.nlm.nih.gov/326092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A1C4-2269-490F-A1BD-B838F082A5F7}">
  <dimension ref="A1:I130"/>
  <sheetViews>
    <sheetView showGridLines="0" tabSelected="1" zoomScaleNormal="100" workbookViewId="0">
      <selection activeCell="A17" sqref="A17:B17"/>
    </sheetView>
  </sheetViews>
  <sheetFormatPr defaultColWidth="8.81640625" defaultRowHeight="13.5" x14ac:dyDescent="0.35"/>
  <cols>
    <col min="1" max="1" width="24.81640625" style="6" customWidth="1"/>
    <col min="2" max="2" width="104.36328125" style="6" customWidth="1"/>
    <col min="3" max="3" width="16.36328125" style="21" customWidth="1"/>
    <col min="4" max="4" width="8.81640625" style="21"/>
    <col min="5" max="5" width="4.81640625" style="21" customWidth="1"/>
    <col min="6" max="6" width="9" style="21" hidden="1" customWidth="1"/>
    <col min="7" max="16384" width="8.81640625" style="21"/>
  </cols>
  <sheetData>
    <row r="1" spans="1:9" x14ac:dyDescent="0.35">
      <c r="A1" s="33"/>
      <c r="B1" s="33"/>
      <c r="C1" s="34"/>
      <c r="D1" s="34"/>
      <c r="E1" s="34"/>
      <c r="F1" s="25"/>
    </row>
    <row r="2" spans="1:9" x14ac:dyDescent="0.35">
      <c r="A2" s="33"/>
      <c r="B2" s="33"/>
      <c r="C2" s="34"/>
      <c r="D2" s="34"/>
      <c r="E2" s="34"/>
      <c r="F2" s="25"/>
    </row>
    <row r="3" spans="1:9" x14ac:dyDescent="0.35">
      <c r="A3" s="33"/>
      <c r="B3" s="33"/>
      <c r="C3" s="34"/>
      <c r="D3" s="34"/>
      <c r="E3" s="34"/>
      <c r="F3" s="25"/>
    </row>
    <row r="4" spans="1:9" x14ac:dyDescent="0.35">
      <c r="A4" s="96"/>
      <c r="B4" s="96"/>
      <c r="C4" s="96"/>
      <c r="D4" s="34"/>
      <c r="E4" s="34"/>
      <c r="F4" s="25"/>
    </row>
    <row r="5" spans="1:9" x14ac:dyDescent="0.35">
      <c r="A5" s="96"/>
      <c r="B5" s="96"/>
      <c r="C5" s="96"/>
      <c r="D5" s="34"/>
      <c r="E5" s="34"/>
      <c r="F5" s="25"/>
    </row>
    <row r="6" spans="1:9" x14ac:dyDescent="0.3">
      <c r="A6" s="96"/>
      <c r="B6" s="96"/>
      <c r="C6" s="96"/>
      <c r="D6" s="34"/>
      <c r="E6" s="34"/>
      <c r="F6" s="25"/>
      <c r="I6" s="35"/>
    </row>
    <row r="7" spans="1:9" x14ac:dyDescent="0.35">
      <c r="A7" s="96"/>
      <c r="B7" s="96"/>
      <c r="C7" s="96"/>
      <c r="D7" s="34"/>
      <c r="E7" s="34"/>
      <c r="F7" s="25"/>
    </row>
    <row r="8" spans="1:9" x14ac:dyDescent="0.35">
      <c r="A8" s="96"/>
      <c r="B8" s="96"/>
      <c r="C8" s="96"/>
      <c r="D8" s="34"/>
      <c r="E8" s="34"/>
      <c r="F8" s="25"/>
    </row>
    <row r="9" spans="1:9" x14ac:dyDescent="0.35">
      <c r="A9" s="36"/>
      <c r="B9" s="36"/>
      <c r="C9" s="36"/>
      <c r="D9" s="34"/>
      <c r="E9" s="34"/>
      <c r="F9" s="25"/>
    </row>
    <row r="10" spans="1:9" x14ac:dyDescent="0.35">
      <c r="A10" s="92" t="s">
        <v>0</v>
      </c>
      <c r="B10" s="95"/>
      <c r="C10" s="95"/>
      <c r="D10" s="95"/>
      <c r="E10" s="95"/>
      <c r="F10" s="25"/>
    </row>
    <row r="11" spans="1:9" x14ac:dyDescent="0.35">
      <c r="A11" s="91" t="s">
        <v>1</v>
      </c>
      <c r="B11" s="91"/>
      <c r="C11" s="91"/>
      <c r="D11" s="34"/>
      <c r="E11" s="34"/>
      <c r="F11" s="25"/>
    </row>
    <row r="12" spans="1:9" x14ac:dyDescent="0.35">
      <c r="A12" s="37"/>
      <c r="B12" s="37"/>
      <c r="C12" s="37"/>
      <c r="D12" s="34"/>
      <c r="E12" s="34"/>
      <c r="F12" s="25"/>
    </row>
    <row r="13" spans="1:9" ht="13.25" customHeight="1" x14ac:dyDescent="0.35">
      <c r="A13" s="92" t="s">
        <v>1926</v>
      </c>
      <c r="B13" s="92"/>
      <c r="C13" s="92"/>
      <c r="D13" s="34"/>
      <c r="E13" s="34"/>
      <c r="F13" s="25"/>
    </row>
    <row r="14" spans="1:9" ht="20.75" customHeight="1" x14ac:dyDescent="0.35">
      <c r="A14" s="92"/>
      <c r="B14" s="92"/>
      <c r="C14" s="92"/>
      <c r="D14" s="34"/>
      <c r="E14" s="34"/>
      <c r="F14" s="13"/>
    </row>
    <row r="15" spans="1:9" s="85" customFormat="1" ht="20.75" customHeight="1" x14ac:dyDescent="0.35">
      <c r="A15" s="84"/>
      <c r="B15" s="87"/>
      <c r="C15" s="84"/>
      <c r="F15" s="86"/>
    </row>
    <row r="16" spans="1:9" ht="28.25" customHeight="1" x14ac:dyDescent="0.35">
      <c r="A16" s="94" t="s">
        <v>205</v>
      </c>
      <c r="B16" s="94"/>
      <c r="C16" s="13"/>
      <c r="D16" s="39"/>
      <c r="E16" s="39"/>
      <c r="F16" s="13"/>
    </row>
    <row r="17" spans="1:6" s="42" customFormat="1" ht="32.25" customHeight="1" x14ac:dyDescent="0.35">
      <c r="A17" s="93" t="s">
        <v>204</v>
      </c>
      <c r="B17" s="93"/>
      <c r="C17" s="40"/>
      <c r="D17" s="41"/>
      <c r="E17" s="41"/>
      <c r="F17" s="41"/>
    </row>
    <row r="18" spans="1:6" ht="77" customHeight="1" x14ac:dyDescent="0.35">
      <c r="A18" s="19" t="s">
        <v>2</v>
      </c>
      <c r="B18" s="23" t="s">
        <v>3</v>
      </c>
      <c r="C18" s="32"/>
      <c r="D18" s="32"/>
      <c r="E18" s="32"/>
      <c r="F18" s="32"/>
    </row>
    <row r="19" spans="1:6" ht="47" customHeight="1" x14ac:dyDescent="0.35">
      <c r="A19" s="19" t="s">
        <v>4</v>
      </c>
      <c r="B19" s="23" t="s">
        <v>5</v>
      </c>
      <c r="C19" s="32"/>
    </row>
    <row r="20" spans="1:6" ht="47" customHeight="1" x14ac:dyDescent="0.35">
      <c r="A20" s="19" t="s">
        <v>6</v>
      </c>
      <c r="B20" s="23" t="s">
        <v>7</v>
      </c>
      <c r="C20" s="32"/>
    </row>
    <row r="21" spans="1:6" ht="47" customHeight="1" x14ac:dyDescent="0.35">
      <c r="A21" s="8" t="s">
        <v>8</v>
      </c>
      <c r="B21" s="7" t="s">
        <v>1285</v>
      </c>
      <c r="C21" s="32"/>
    </row>
    <row r="22" spans="1:6" ht="18" customHeight="1" x14ac:dyDescent="0.35">
      <c r="A22" s="8"/>
      <c r="B22" s="18"/>
    </row>
    <row r="23" spans="1:6" x14ac:dyDescent="0.35">
      <c r="A23" s="88" t="s">
        <v>9</v>
      </c>
      <c r="B23" s="88"/>
    </row>
    <row r="24" spans="1:6" x14ac:dyDescent="0.35">
      <c r="A24" s="20" t="s">
        <v>10</v>
      </c>
      <c r="B24" s="26" t="s">
        <v>11</v>
      </c>
    </row>
    <row r="25" spans="1:6" x14ac:dyDescent="0.35">
      <c r="A25" s="15" t="s">
        <v>12</v>
      </c>
      <c r="B25" s="27" t="s">
        <v>13</v>
      </c>
    </row>
    <row r="26" spans="1:6" x14ac:dyDescent="0.35">
      <c r="A26" s="16" t="s">
        <v>14</v>
      </c>
      <c r="B26" s="27" t="s">
        <v>15</v>
      </c>
    </row>
    <row r="27" spans="1:6" x14ac:dyDescent="0.35">
      <c r="A27" s="16" t="s">
        <v>16</v>
      </c>
      <c r="B27" s="27" t="s">
        <v>17</v>
      </c>
    </row>
    <row r="28" spans="1:6" x14ac:dyDescent="0.35">
      <c r="A28" s="14" t="s">
        <v>18</v>
      </c>
      <c r="B28" s="27" t="s">
        <v>18</v>
      </c>
    </row>
    <row r="29" spans="1:6" ht="27" x14ac:dyDescent="0.35">
      <c r="A29" s="14" t="s">
        <v>19</v>
      </c>
      <c r="B29" s="27" t="s">
        <v>188</v>
      </c>
    </row>
    <row r="30" spans="1:6" ht="27" x14ac:dyDescent="0.35">
      <c r="A30" s="14" t="s">
        <v>20</v>
      </c>
      <c r="B30" s="24" t="s">
        <v>21</v>
      </c>
    </row>
    <row r="31" spans="1:6" x14ac:dyDescent="0.35">
      <c r="A31" s="14" t="s">
        <v>22</v>
      </c>
      <c r="B31" s="27" t="s">
        <v>23</v>
      </c>
    </row>
    <row r="32" spans="1:6" x14ac:dyDescent="0.35">
      <c r="A32" s="14" t="s">
        <v>24</v>
      </c>
      <c r="B32" s="28" t="s">
        <v>23</v>
      </c>
    </row>
    <row r="33" spans="1:2" x14ac:dyDescent="0.35">
      <c r="A33" s="14" t="s">
        <v>25</v>
      </c>
      <c r="B33" s="27" t="s">
        <v>23</v>
      </c>
    </row>
    <row r="34" spans="1:2" x14ac:dyDescent="0.35">
      <c r="A34" s="14" t="s">
        <v>26</v>
      </c>
      <c r="B34" s="27" t="s">
        <v>27</v>
      </c>
    </row>
    <row r="35" spans="1:2" ht="27" x14ac:dyDescent="0.35">
      <c r="A35" s="14" t="s">
        <v>29</v>
      </c>
      <c r="B35" s="27" t="s">
        <v>30</v>
      </c>
    </row>
    <row r="36" spans="1:2" x14ac:dyDescent="0.35">
      <c r="A36" s="14" t="s">
        <v>28</v>
      </c>
      <c r="B36" s="27" t="s">
        <v>23</v>
      </c>
    </row>
    <row r="37" spans="1:2" x14ac:dyDescent="0.35">
      <c r="A37" s="14" t="s">
        <v>31</v>
      </c>
      <c r="B37" s="2" t="s">
        <v>32</v>
      </c>
    </row>
    <row r="38" spans="1:2" x14ac:dyDescent="0.35">
      <c r="A38" s="14" t="s">
        <v>33</v>
      </c>
      <c r="B38" s="2" t="s">
        <v>34</v>
      </c>
    </row>
    <row r="39" spans="1:2" x14ac:dyDescent="0.35">
      <c r="A39" s="14" t="s">
        <v>35</v>
      </c>
      <c r="B39" s="2" t="s">
        <v>36</v>
      </c>
    </row>
    <row r="40" spans="1:2" x14ac:dyDescent="0.35">
      <c r="A40" s="14" t="s">
        <v>37</v>
      </c>
      <c r="B40" s="2" t="s">
        <v>38</v>
      </c>
    </row>
    <row r="41" spans="1:2" x14ac:dyDescent="0.35">
      <c r="A41" s="14" t="s">
        <v>39</v>
      </c>
      <c r="B41" s="27" t="s">
        <v>189</v>
      </c>
    </row>
    <row r="42" spans="1:2" x14ac:dyDescent="0.35">
      <c r="A42" s="31" t="s">
        <v>40</v>
      </c>
      <c r="B42" s="2" t="s">
        <v>41</v>
      </c>
    </row>
    <row r="43" spans="1:2" x14ac:dyDescent="0.35">
      <c r="A43" s="89" t="s">
        <v>42</v>
      </c>
      <c r="B43" s="3" t="s">
        <v>43</v>
      </c>
    </row>
    <row r="44" spans="1:2" x14ac:dyDescent="0.35">
      <c r="A44" s="89"/>
      <c r="B44" s="29" t="s">
        <v>44</v>
      </c>
    </row>
    <row r="45" spans="1:2" x14ac:dyDescent="0.35">
      <c r="A45" s="89" t="s">
        <v>45</v>
      </c>
      <c r="B45" s="4" t="s">
        <v>43</v>
      </c>
    </row>
    <row r="46" spans="1:2" ht="27" x14ac:dyDescent="0.35">
      <c r="A46" s="89"/>
      <c r="B46" s="30" t="s">
        <v>46</v>
      </c>
    </row>
    <row r="47" spans="1:2" x14ac:dyDescent="0.35">
      <c r="A47" s="89" t="s">
        <v>47</v>
      </c>
      <c r="B47" s="3" t="s">
        <v>43</v>
      </c>
    </row>
    <row r="48" spans="1:2" ht="27" x14ac:dyDescent="0.35">
      <c r="A48" s="89"/>
      <c r="B48" s="29" t="s">
        <v>48</v>
      </c>
    </row>
    <row r="49" spans="1:2" x14ac:dyDescent="0.35">
      <c r="A49" s="89" t="s">
        <v>2688</v>
      </c>
      <c r="B49" s="3" t="s">
        <v>49</v>
      </c>
    </row>
    <row r="50" spans="1:2" x14ac:dyDescent="0.35">
      <c r="A50" s="89"/>
      <c r="B50" s="30" t="s">
        <v>2689</v>
      </c>
    </row>
    <row r="51" spans="1:2" x14ac:dyDescent="0.35">
      <c r="A51" s="89"/>
      <c r="B51" s="29" t="s">
        <v>2690</v>
      </c>
    </row>
    <row r="52" spans="1:2" x14ac:dyDescent="0.35">
      <c r="A52" s="89" t="s">
        <v>2535</v>
      </c>
      <c r="B52" s="3" t="s">
        <v>50</v>
      </c>
    </row>
    <row r="53" spans="1:2" x14ac:dyDescent="0.35">
      <c r="A53" s="89"/>
      <c r="B53" s="30" t="s">
        <v>2536</v>
      </c>
    </row>
    <row r="54" spans="1:2" x14ac:dyDescent="0.35">
      <c r="A54" s="89"/>
      <c r="B54" s="29" t="s">
        <v>51</v>
      </c>
    </row>
    <row r="55" spans="1:2" x14ac:dyDescent="0.35">
      <c r="A55" s="89" t="s">
        <v>52</v>
      </c>
      <c r="B55" s="3" t="s">
        <v>49</v>
      </c>
    </row>
    <row r="56" spans="1:2" x14ac:dyDescent="0.35">
      <c r="A56" s="89"/>
      <c r="B56" s="29" t="s">
        <v>53</v>
      </c>
    </row>
    <row r="57" spans="1:2" x14ac:dyDescent="0.35">
      <c r="A57" s="89" t="s">
        <v>54</v>
      </c>
      <c r="B57" s="3" t="s">
        <v>55</v>
      </c>
    </row>
    <row r="58" spans="1:2" x14ac:dyDescent="0.35">
      <c r="A58" s="89"/>
      <c r="B58" s="29" t="s">
        <v>56</v>
      </c>
    </row>
    <row r="59" spans="1:2" x14ac:dyDescent="0.35">
      <c r="A59" s="89" t="s">
        <v>57</v>
      </c>
      <c r="B59" s="3" t="s">
        <v>55</v>
      </c>
    </row>
    <row r="60" spans="1:2" x14ac:dyDescent="0.35">
      <c r="A60" s="89"/>
      <c r="B60" s="29" t="s">
        <v>58</v>
      </c>
    </row>
    <row r="61" spans="1:2" x14ac:dyDescent="0.35">
      <c r="A61" s="89" t="s">
        <v>59</v>
      </c>
      <c r="B61" s="4" t="s">
        <v>49</v>
      </c>
    </row>
    <row r="62" spans="1:2" ht="27" x14ac:dyDescent="0.35">
      <c r="A62" s="89"/>
      <c r="B62" s="29" t="s">
        <v>60</v>
      </c>
    </row>
    <row r="63" spans="1:2" x14ac:dyDescent="0.35">
      <c r="A63" s="89" t="s">
        <v>2533</v>
      </c>
      <c r="B63" s="4" t="s">
        <v>55</v>
      </c>
    </row>
    <row r="64" spans="1:2" x14ac:dyDescent="0.35">
      <c r="A64" s="89"/>
      <c r="B64" s="30" t="s">
        <v>2534</v>
      </c>
    </row>
    <row r="65" spans="1:2" x14ac:dyDescent="0.35">
      <c r="A65" s="89"/>
      <c r="B65" s="29" t="s">
        <v>61</v>
      </c>
    </row>
    <row r="66" spans="1:2" x14ac:dyDescent="0.35">
      <c r="A66" s="89" t="s">
        <v>62</v>
      </c>
      <c r="B66" s="4" t="s">
        <v>55</v>
      </c>
    </row>
    <row r="67" spans="1:2" x14ac:dyDescent="0.35">
      <c r="A67" s="89"/>
      <c r="B67" s="29" t="s">
        <v>63</v>
      </c>
    </row>
    <row r="68" spans="1:2" x14ac:dyDescent="0.35">
      <c r="A68" s="89" t="s">
        <v>64</v>
      </c>
      <c r="B68" s="4" t="s">
        <v>55</v>
      </c>
    </row>
    <row r="69" spans="1:2" x14ac:dyDescent="0.35">
      <c r="A69" s="89"/>
      <c r="B69" s="29" t="s">
        <v>65</v>
      </c>
    </row>
    <row r="70" spans="1:2" x14ac:dyDescent="0.35">
      <c r="A70" s="89" t="s">
        <v>66</v>
      </c>
      <c r="B70" s="4" t="s">
        <v>55</v>
      </c>
    </row>
    <row r="71" spans="1:2" ht="27" x14ac:dyDescent="0.35">
      <c r="A71" s="89"/>
      <c r="B71" s="29" t="s">
        <v>67</v>
      </c>
    </row>
    <row r="72" spans="1:2" x14ac:dyDescent="0.35">
      <c r="A72" s="90" t="s">
        <v>68</v>
      </c>
      <c r="B72" s="4" t="s">
        <v>55</v>
      </c>
    </row>
    <row r="73" spans="1:2" x14ac:dyDescent="0.35">
      <c r="A73" s="90"/>
      <c r="B73" s="29" t="s">
        <v>69</v>
      </c>
    </row>
    <row r="74" spans="1:2" x14ac:dyDescent="0.35">
      <c r="A74" s="31" t="s">
        <v>70</v>
      </c>
      <c r="B74" s="2" t="s">
        <v>71</v>
      </c>
    </row>
    <row r="75" spans="1:2" x14ac:dyDescent="0.35">
      <c r="A75" s="31" t="s">
        <v>72</v>
      </c>
      <c r="B75" s="2" t="s">
        <v>73</v>
      </c>
    </row>
    <row r="76" spans="1:2" ht="27" x14ac:dyDescent="0.35">
      <c r="A76" s="12" t="s">
        <v>74</v>
      </c>
      <c r="B76" s="5" t="s">
        <v>75</v>
      </c>
    </row>
    <row r="78" spans="1:2" x14ac:dyDescent="0.35">
      <c r="A78" s="88" t="s">
        <v>76</v>
      </c>
      <c r="B78" s="88"/>
    </row>
    <row r="79" spans="1:2" ht="27" x14ac:dyDescent="0.35">
      <c r="A79" s="14" t="s">
        <v>94</v>
      </c>
      <c r="B79" s="17" t="s">
        <v>95</v>
      </c>
    </row>
    <row r="80" spans="1:2" x14ac:dyDescent="0.35">
      <c r="A80" s="16" t="s">
        <v>1513</v>
      </c>
      <c r="B80" s="27" t="s">
        <v>1514</v>
      </c>
    </row>
    <row r="81" spans="1:2" ht="27" x14ac:dyDescent="0.35">
      <c r="A81" s="14" t="s">
        <v>77</v>
      </c>
      <c r="B81" s="27" t="s">
        <v>78</v>
      </c>
    </row>
    <row r="82" spans="1:2" x14ac:dyDescent="0.35">
      <c r="A82" s="14" t="s">
        <v>79</v>
      </c>
      <c r="B82" s="27" t="s">
        <v>80</v>
      </c>
    </row>
    <row r="83" spans="1:2" x14ac:dyDescent="0.35">
      <c r="A83" s="14" t="s">
        <v>81</v>
      </c>
      <c r="B83" s="27" t="s">
        <v>80</v>
      </c>
    </row>
    <row r="84" spans="1:2" x14ac:dyDescent="0.35">
      <c r="A84" s="14" t="s">
        <v>246</v>
      </c>
      <c r="B84" s="27" t="s">
        <v>80</v>
      </c>
    </row>
    <row r="85" spans="1:2" x14ac:dyDescent="0.35">
      <c r="A85" s="14" t="s">
        <v>247</v>
      </c>
      <c r="B85" s="27" t="s">
        <v>80</v>
      </c>
    </row>
    <row r="86" spans="1:2" x14ac:dyDescent="0.35">
      <c r="A86" s="16" t="s">
        <v>82</v>
      </c>
      <c r="B86" s="27" t="s">
        <v>83</v>
      </c>
    </row>
    <row r="87" spans="1:2" x14ac:dyDescent="0.35">
      <c r="A87" s="16" t="s">
        <v>84</v>
      </c>
      <c r="B87" s="27" t="s">
        <v>85</v>
      </c>
    </row>
    <row r="88" spans="1:2" x14ac:dyDescent="0.35">
      <c r="A88" s="16" t="s">
        <v>1109</v>
      </c>
      <c r="B88" s="27" t="s">
        <v>1110</v>
      </c>
    </row>
    <row r="89" spans="1:2" x14ac:dyDescent="0.35">
      <c r="A89" s="14" t="s">
        <v>18</v>
      </c>
      <c r="B89" s="27" t="s">
        <v>18</v>
      </c>
    </row>
    <row r="90" spans="1:2" x14ac:dyDescent="0.35">
      <c r="A90" s="14" t="s">
        <v>1111</v>
      </c>
      <c r="B90" s="27" t="s">
        <v>1112</v>
      </c>
    </row>
    <row r="91" spans="1:2" x14ac:dyDescent="0.35">
      <c r="A91" s="14" t="s">
        <v>19</v>
      </c>
      <c r="B91" s="27" t="s">
        <v>86</v>
      </c>
    </row>
    <row r="92" spans="1:2" x14ac:dyDescent="0.35">
      <c r="A92" s="14" t="s">
        <v>87</v>
      </c>
      <c r="B92" s="27" t="s">
        <v>80</v>
      </c>
    </row>
    <row r="93" spans="1:2" x14ac:dyDescent="0.35">
      <c r="A93" s="14" t="s">
        <v>88</v>
      </c>
      <c r="B93" s="27" t="s">
        <v>80</v>
      </c>
    </row>
    <row r="94" spans="1:2" x14ac:dyDescent="0.35">
      <c r="A94" s="14" t="s">
        <v>249</v>
      </c>
      <c r="B94" s="27" t="s">
        <v>80</v>
      </c>
    </row>
    <row r="95" spans="1:2" x14ac:dyDescent="0.35">
      <c r="A95" s="14" t="s">
        <v>1113</v>
      </c>
      <c r="B95" s="27" t="s">
        <v>80</v>
      </c>
    </row>
    <row r="96" spans="1:2" x14ac:dyDescent="0.35">
      <c r="A96" s="14" t="s">
        <v>1114</v>
      </c>
      <c r="B96" s="27" t="s">
        <v>80</v>
      </c>
    </row>
    <row r="97" spans="1:2" x14ac:dyDescent="0.35">
      <c r="A97" s="16" t="s">
        <v>89</v>
      </c>
      <c r="B97" s="27" t="s">
        <v>80</v>
      </c>
    </row>
    <row r="98" spans="1:2" x14ac:dyDescent="0.35">
      <c r="A98" s="16" t="s">
        <v>250</v>
      </c>
      <c r="B98" s="27" t="s">
        <v>1115</v>
      </c>
    </row>
    <row r="99" spans="1:2" x14ac:dyDescent="0.35">
      <c r="A99" s="16" t="s">
        <v>1116</v>
      </c>
      <c r="B99" s="27" t="s">
        <v>80</v>
      </c>
    </row>
    <row r="100" spans="1:2" x14ac:dyDescent="0.35">
      <c r="A100" s="14" t="s">
        <v>1117</v>
      </c>
      <c r="B100" s="27" t="s">
        <v>90</v>
      </c>
    </row>
    <row r="101" spans="1:2" x14ac:dyDescent="0.35">
      <c r="A101" s="14" t="s">
        <v>91</v>
      </c>
      <c r="B101" s="27" t="s">
        <v>92</v>
      </c>
    </row>
    <row r="102" spans="1:2" x14ac:dyDescent="0.35">
      <c r="A102" s="14" t="s">
        <v>93</v>
      </c>
      <c r="B102" s="27" t="s">
        <v>80</v>
      </c>
    </row>
    <row r="103" spans="1:2" x14ac:dyDescent="0.35">
      <c r="A103" s="21"/>
      <c r="B103" s="21"/>
    </row>
    <row r="104" spans="1:2" x14ac:dyDescent="0.35">
      <c r="A104" s="21"/>
      <c r="B104" s="21"/>
    </row>
    <row r="105" spans="1:2" x14ac:dyDescent="0.35">
      <c r="A105" s="21"/>
      <c r="B105" s="21"/>
    </row>
    <row r="106" spans="1:2" x14ac:dyDescent="0.35">
      <c r="A106" s="21"/>
      <c r="B106" s="21"/>
    </row>
    <row r="107" spans="1:2" x14ac:dyDescent="0.35">
      <c r="A107" s="21"/>
      <c r="B107" s="21"/>
    </row>
    <row r="108" spans="1:2" x14ac:dyDescent="0.35">
      <c r="A108" s="21"/>
      <c r="B108" s="21"/>
    </row>
    <row r="109" spans="1:2" x14ac:dyDescent="0.35">
      <c r="A109" s="21"/>
      <c r="B109" s="21"/>
    </row>
    <row r="110" spans="1:2" x14ac:dyDescent="0.35">
      <c r="A110" s="21"/>
      <c r="B110" s="21"/>
    </row>
    <row r="111" spans="1:2" x14ac:dyDescent="0.35">
      <c r="A111" s="21"/>
      <c r="B111" s="21"/>
    </row>
    <row r="112" spans="1:2" x14ac:dyDescent="0.35">
      <c r="A112" s="21"/>
      <c r="B112" s="21"/>
    </row>
    <row r="113" spans="1:2" x14ac:dyDescent="0.35">
      <c r="A113" s="21"/>
      <c r="B113" s="21"/>
    </row>
    <row r="114" spans="1:2" x14ac:dyDescent="0.35">
      <c r="A114" s="21"/>
      <c r="B114" s="21"/>
    </row>
    <row r="115" spans="1:2" x14ac:dyDescent="0.35">
      <c r="A115" s="21"/>
      <c r="B115" s="21"/>
    </row>
    <row r="116" spans="1:2" x14ac:dyDescent="0.35">
      <c r="A116" s="21"/>
      <c r="B116" s="21"/>
    </row>
    <row r="117" spans="1:2" x14ac:dyDescent="0.35">
      <c r="A117" s="21"/>
      <c r="B117" s="21"/>
    </row>
    <row r="118" spans="1:2" x14ac:dyDescent="0.35">
      <c r="A118" s="21"/>
      <c r="B118" s="21"/>
    </row>
    <row r="119" spans="1:2" x14ac:dyDescent="0.35">
      <c r="A119" s="21"/>
      <c r="B119" s="21"/>
    </row>
    <row r="120" spans="1:2" x14ac:dyDescent="0.35">
      <c r="A120" s="21"/>
      <c r="B120" s="21"/>
    </row>
    <row r="121" spans="1:2" x14ac:dyDescent="0.35">
      <c r="A121" s="21"/>
      <c r="B121" s="21"/>
    </row>
    <row r="122" spans="1:2" x14ac:dyDescent="0.35">
      <c r="A122" s="21"/>
      <c r="B122" s="21"/>
    </row>
    <row r="123" spans="1:2" x14ac:dyDescent="0.35">
      <c r="A123" s="21"/>
      <c r="B123" s="21"/>
    </row>
    <row r="124" spans="1:2" x14ac:dyDescent="0.35">
      <c r="A124" s="21"/>
      <c r="B124" s="21"/>
    </row>
    <row r="125" spans="1:2" x14ac:dyDescent="0.35">
      <c r="A125" s="21"/>
      <c r="B125" s="21"/>
    </row>
    <row r="126" spans="1:2" x14ac:dyDescent="0.35">
      <c r="A126" s="21"/>
      <c r="B126" s="21"/>
    </row>
    <row r="127" spans="1:2" x14ac:dyDescent="0.35">
      <c r="A127" s="21"/>
      <c r="B127" s="21"/>
    </row>
    <row r="128" spans="1:2" x14ac:dyDescent="0.35">
      <c r="A128" s="21"/>
      <c r="B128" s="21"/>
    </row>
    <row r="129" spans="1:2" x14ac:dyDescent="0.35">
      <c r="A129" s="21"/>
      <c r="B129" s="21"/>
    </row>
    <row r="130" spans="1:2" x14ac:dyDescent="0.35">
      <c r="A130" s="21"/>
      <c r="B130" s="21"/>
    </row>
  </sheetData>
  <mergeCells count="27">
    <mergeCell ref="A10:E10"/>
    <mergeCell ref="A4:C4"/>
    <mergeCell ref="A5:C5"/>
    <mergeCell ref="A6:C6"/>
    <mergeCell ref="A7:C7"/>
    <mergeCell ref="A8:C8"/>
    <mergeCell ref="A11:C11"/>
    <mergeCell ref="A14:C14"/>
    <mergeCell ref="A17:B17"/>
    <mergeCell ref="A63:A65"/>
    <mergeCell ref="A66:A67"/>
    <mergeCell ref="A23:B23"/>
    <mergeCell ref="A43:A44"/>
    <mergeCell ref="A45:A46"/>
    <mergeCell ref="A47:A48"/>
    <mergeCell ref="A49:A51"/>
    <mergeCell ref="A13:C13"/>
    <mergeCell ref="A16:B16"/>
    <mergeCell ref="A78:B78"/>
    <mergeCell ref="A68:A69"/>
    <mergeCell ref="A70:A71"/>
    <mergeCell ref="A72:A73"/>
    <mergeCell ref="A52:A54"/>
    <mergeCell ref="A55:A56"/>
    <mergeCell ref="A57:A58"/>
    <mergeCell ref="A59:A60"/>
    <mergeCell ref="A61:A62"/>
  </mergeCells>
  <conditionalFormatting sqref="A36:A41">
    <cfRule type="cellIs" dxfId="84" priority="25" operator="equal">
      <formula>"Exclude"</formula>
    </cfRule>
    <cfRule type="cellIs" dxfId="83" priority="26" operator="equal">
      <formula>"Include"</formula>
    </cfRule>
  </conditionalFormatting>
  <conditionalFormatting sqref="A24">
    <cfRule type="duplicateValues" dxfId="82" priority="24"/>
  </conditionalFormatting>
  <conditionalFormatting sqref="A28">
    <cfRule type="duplicateValues" dxfId="81" priority="23"/>
  </conditionalFormatting>
  <conditionalFormatting sqref="A86:A97">
    <cfRule type="cellIs" dxfId="80" priority="7" operator="equal">
      <formula>"Exclude"</formula>
    </cfRule>
    <cfRule type="cellIs" dxfId="79" priority="8" operator="equal">
      <formula>"Include"</formula>
    </cfRule>
  </conditionalFormatting>
  <conditionalFormatting sqref="A102">
    <cfRule type="cellIs" dxfId="78" priority="5" operator="equal">
      <formula>"Exclude"</formula>
    </cfRule>
    <cfRule type="cellIs" dxfId="77" priority="6" operator="equal">
      <formula>"Include"</formula>
    </cfRule>
  </conditionalFormatting>
  <conditionalFormatting sqref="A36">
    <cfRule type="cellIs" dxfId="76" priority="3" operator="equal">
      <formula>"Exclude"</formula>
    </cfRule>
    <cfRule type="cellIs" dxfId="75" priority="4" operator="equal">
      <formula>"Include"</formula>
    </cfRule>
  </conditionalFormatting>
  <conditionalFormatting sqref="A35">
    <cfRule type="cellIs" dxfId="74" priority="1" operator="equal">
      <formula>"Exclude"</formula>
    </cfRule>
    <cfRule type="cellIs" dxfId="73" priority="2" operator="equal">
      <formula>"Include"</formula>
    </cfRule>
  </conditionalFormatting>
  <hyperlinks>
    <hyperlink ref="A17" r:id="rId1" xr:uid="{055CD642-71C2-48C5-8E3F-C37E7925A729}"/>
  </hyperlinks>
  <pageMargins left="0.25" right="0.25" top="0.75" bottom="0.7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E85E-6CAD-B64A-9D33-1DFD0FE25532}">
  <sheetPr>
    <tabColor rgb="FF27B67A"/>
  </sheetPr>
  <dimension ref="A1:S69"/>
  <sheetViews>
    <sheetView zoomScale="90" zoomScaleNormal="90" workbookViewId="0">
      <selection activeCell="D17" sqref="D17"/>
    </sheetView>
  </sheetViews>
  <sheetFormatPr defaultColWidth="10.81640625" defaultRowHeight="13.5" x14ac:dyDescent="0.3"/>
  <cols>
    <col min="1" max="1" width="16.81640625" style="1" bestFit="1" customWidth="1"/>
    <col min="2" max="2" width="18.36328125" style="1" bestFit="1" customWidth="1"/>
    <col min="3" max="3" width="10.81640625" style="1" customWidth="1"/>
    <col min="4" max="4" width="23.81640625" style="1" bestFit="1" customWidth="1"/>
    <col min="5" max="5" width="17.54296875" style="1" bestFit="1" customWidth="1"/>
    <col min="6" max="6" width="13.1796875" style="1" bestFit="1" customWidth="1"/>
    <col min="7" max="7" width="17.453125" style="1" bestFit="1" customWidth="1"/>
    <col min="8" max="8" width="7.54296875" style="1" bestFit="1" customWidth="1"/>
    <col min="9" max="9" width="30.6328125" style="1" bestFit="1" customWidth="1"/>
    <col min="10" max="10" width="13.90625" style="1" bestFit="1" customWidth="1"/>
    <col min="11" max="11" width="21.7265625" style="1" bestFit="1" customWidth="1"/>
    <col min="12" max="12" width="17.26953125" style="1" bestFit="1" customWidth="1"/>
    <col min="13" max="13" width="18.90625" style="1" bestFit="1" customWidth="1"/>
    <col min="14" max="14" width="25.1796875" style="1" bestFit="1" customWidth="1"/>
    <col min="15" max="15" width="12" style="1" bestFit="1" customWidth="1"/>
    <col min="16" max="16" width="17.7265625" style="1" bestFit="1" customWidth="1"/>
    <col min="17" max="17" width="18.90625" style="1" bestFit="1" customWidth="1"/>
    <col min="18" max="18" width="17.26953125" style="1" bestFit="1" customWidth="1"/>
    <col min="19" max="19" width="12.36328125" style="1" bestFit="1" customWidth="1"/>
    <col min="20" max="16384" width="10.81640625" style="1"/>
  </cols>
  <sheetData>
    <row r="1" spans="1:8" s="44" customFormat="1" x14ac:dyDescent="0.3">
      <c r="A1" s="97" t="s">
        <v>213</v>
      </c>
      <c r="B1" s="97"/>
      <c r="C1" s="97"/>
    </row>
    <row r="2" spans="1:8" x14ac:dyDescent="0.3">
      <c r="C2" s="43"/>
      <c r="D2" s="43"/>
      <c r="E2" s="43"/>
      <c r="F2" s="43"/>
      <c r="G2" s="43"/>
      <c r="H2" s="43"/>
    </row>
    <row r="3" spans="1:8" x14ac:dyDescent="0.3">
      <c r="A3" s="46" t="s">
        <v>212</v>
      </c>
      <c r="B3" s="45"/>
      <c r="C3" s="43"/>
      <c r="D3" s="46" t="s">
        <v>210</v>
      </c>
      <c r="E3" s="45"/>
      <c r="F3" s="45"/>
      <c r="G3" s="45"/>
      <c r="H3" s="43"/>
    </row>
    <row r="4" spans="1:8" x14ac:dyDescent="0.3">
      <c r="A4" s="98" t="s">
        <v>206</v>
      </c>
      <c r="B4" s="98" t="s">
        <v>209</v>
      </c>
      <c r="C4" s="43"/>
      <c r="D4" s="47" t="s">
        <v>216</v>
      </c>
      <c r="E4" s="47"/>
      <c r="F4" s="47"/>
      <c r="G4" s="47" t="s">
        <v>217</v>
      </c>
      <c r="H4" s="43"/>
    </row>
    <row r="5" spans="1:8" x14ac:dyDescent="0.3">
      <c r="A5" s="99" t="s">
        <v>107</v>
      </c>
      <c r="B5" s="100">
        <v>46</v>
      </c>
      <c r="C5" s="43"/>
      <c r="D5" s="43" t="s">
        <v>214</v>
      </c>
      <c r="E5" s="43"/>
      <c r="F5" s="43"/>
      <c r="G5" s="43">
        <f>COUNTIF(Articles!O:O,"Yes")</f>
        <v>62</v>
      </c>
      <c r="H5" s="43"/>
    </row>
    <row r="6" spans="1:8" x14ac:dyDescent="0.3">
      <c r="A6" s="101" t="s">
        <v>109</v>
      </c>
      <c r="B6" s="100">
        <v>3</v>
      </c>
      <c r="C6" s="43"/>
      <c r="D6" s="43" t="s">
        <v>215</v>
      </c>
      <c r="E6" s="43"/>
      <c r="F6" s="43"/>
      <c r="G6" s="43">
        <f>COUNTIF(Articles!P:P,"Yes")</f>
        <v>53</v>
      </c>
      <c r="H6" s="43"/>
    </row>
    <row r="7" spans="1:8" x14ac:dyDescent="0.3">
      <c r="A7" s="101" t="s">
        <v>119</v>
      </c>
      <c r="B7" s="100">
        <v>2</v>
      </c>
      <c r="C7" s="43"/>
      <c r="D7" s="43"/>
      <c r="E7" s="43"/>
      <c r="F7" s="43"/>
      <c r="G7" s="43"/>
      <c r="H7" s="43"/>
    </row>
    <row r="8" spans="1:8" x14ac:dyDescent="0.3">
      <c r="A8" s="101" t="s">
        <v>108</v>
      </c>
      <c r="B8" s="100">
        <v>9</v>
      </c>
      <c r="C8" s="43"/>
      <c r="D8" s="43"/>
      <c r="E8" s="43"/>
      <c r="F8" s="43"/>
      <c r="G8" s="43"/>
      <c r="H8" s="43"/>
    </row>
    <row r="9" spans="1:8" x14ac:dyDescent="0.3">
      <c r="A9" s="101" t="s">
        <v>172</v>
      </c>
      <c r="B9" s="100">
        <v>7</v>
      </c>
      <c r="C9" s="43"/>
      <c r="D9" s="46" t="s">
        <v>211</v>
      </c>
      <c r="E9" s="45"/>
      <c r="F9" s="45"/>
      <c r="G9" s="45"/>
      <c r="H9" s="43"/>
    </row>
    <row r="10" spans="1:8" x14ac:dyDescent="0.3">
      <c r="A10" s="101" t="s">
        <v>105</v>
      </c>
      <c r="B10" s="100">
        <v>12</v>
      </c>
      <c r="C10" s="43"/>
      <c r="D10" s="47" t="s">
        <v>208</v>
      </c>
      <c r="E10" s="47"/>
      <c r="F10" s="47"/>
      <c r="G10" s="47" t="s">
        <v>217</v>
      </c>
      <c r="H10" s="43"/>
    </row>
    <row r="11" spans="1:8" x14ac:dyDescent="0.3">
      <c r="A11" s="101" t="s">
        <v>173</v>
      </c>
      <c r="B11" s="100">
        <v>3</v>
      </c>
      <c r="C11" s="43"/>
      <c r="D11" s="43" t="s">
        <v>218</v>
      </c>
      <c r="E11" s="43"/>
      <c r="F11" s="43"/>
      <c r="G11" s="43">
        <f>COUNTIF(Articles!Q:Q,"Yes")</f>
        <v>19</v>
      </c>
      <c r="H11" s="43"/>
    </row>
    <row r="12" spans="1:8" x14ac:dyDescent="0.3">
      <c r="A12" s="101" t="s">
        <v>1618</v>
      </c>
      <c r="B12" s="100">
        <v>1</v>
      </c>
      <c r="C12" s="43"/>
      <c r="D12" s="43" t="s">
        <v>219</v>
      </c>
      <c r="E12" s="43"/>
      <c r="F12" s="43"/>
      <c r="G12" s="43">
        <f>COUNTIF(Articles!R:R,"Yes")</f>
        <v>30</v>
      </c>
      <c r="H12" s="43"/>
    </row>
    <row r="13" spans="1:8" x14ac:dyDescent="0.3">
      <c r="A13" s="101" t="s">
        <v>187</v>
      </c>
      <c r="B13" s="100">
        <v>1</v>
      </c>
    </row>
    <row r="14" spans="1:8" x14ac:dyDescent="0.3">
      <c r="A14" s="101" t="s">
        <v>1800</v>
      </c>
      <c r="B14" s="100">
        <v>1</v>
      </c>
    </row>
    <row r="15" spans="1:8" x14ac:dyDescent="0.3">
      <c r="A15" s="101" t="s">
        <v>1515</v>
      </c>
      <c r="B15" s="100">
        <v>2</v>
      </c>
      <c r="D15" s="46" t="s">
        <v>229</v>
      </c>
      <c r="E15" s="45"/>
      <c r="F15" s="45"/>
      <c r="G15" s="45"/>
    </row>
    <row r="16" spans="1:8" x14ac:dyDescent="0.3">
      <c r="A16" s="101" t="s">
        <v>1124</v>
      </c>
      <c r="B16" s="100">
        <v>1</v>
      </c>
      <c r="D16" s="47" t="s">
        <v>230</v>
      </c>
      <c r="E16" s="47"/>
      <c r="F16" s="47"/>
      <c r="G16" s="47" t="s">
        <v>217</v>
      </c>
    </row>
    <row r="17" spans="1:19" x14ac:dyDescent="0.3">
      <c r="A17" s="101" t="s">
        <v>2252</v>
      </c>
      <c r="B17" s="100">
        <v>1</v>
      </c>
      <c r="D17" s="43" t="s">
        <v>231</v>
      </c>
      <c r="E17" s="43"/>
      <c r="F17" s="43"/>
      <c r="G17" s="43">
        <f>COUNTIF(Articles!L:L,("Peer-reviewed"))</f>
        <v>105</v>
      </c>
    </row>
    <row r="18" spans="1:19" x14ac:dyDescent="0.3">
      <c r="A18" s="101" t="s">
        <v>2372</v>
      </c>
      <c r="B18" s="100">
        <v>1</v>
      </c>
      <c r="D18" s="43" t="s">
        <v>1287</v>
      </c>
      <c r="E18" s="43"/>
      <c r="F18" s="43"/>
      <c r="G18" s="43">
        <f>COUNTIF(Articles!L:L,"Pre-print source")</f>
        <v>11</v>
      </c>
    </row>
    <row r="19" spans="1:19" x14ac:dyDescent="0.3">
      <c r="A19" s="101" t="s">
        <v>1913</v>
      </c>
      <c r="B19" s="100">
        <v>1</v>
      </c>
      <c r="D19" s="1" t="s">
        <v>232</v>
      </c>
      <c r="G19" s="43">
        <f>COUNTIF(Articles!L:L,"Grey literature")</f>
        <v>0</v>
      </c>
    </row>
    <row r="20" spans="1:19" x14ac:dyDescent="0.3">
      <c r="A20" s="101" t="s">
        <v>2492</v>
      </c>
      <c r="B20" s="100">
        <v>1</v>
      </c>
    </row>
    <row r="21" spans="1:19" x14ac:dyDescent="0.3">
      <c r="A21" s="99" t="s">
        <v>39</v>
      </c>
      <c r="B21" s="100">
        <v>22</v>
      </c>
    </row>
    <row r="22" spans="1:19" x14ac:dyDescent="0.3">
      <c r="A22" s="101" t="s">
        <v>109</v>
      </c>
      <c r="B22" s="100">
        <v>7</v>
      </c>
      <c r="D22" s="46" t="s">
        <v>220</v>
      </c>
      <c r="E22" s="45"/>
      <c r="F22" s="45"/>
      <c r="G22" s="45"/>
      <c r="H22" s="46"/>
      <c r="I22" s="46"/>
      <c r="J22" s="46"/>
      <c r="K22" s="46"/>
      <c r="L22" s="46"/>
      <c r="M22" s="46"/>
      <c r="N22" s="46"/>
      <c r="O22" s="46"/>
    </row>
    <row r="23" spans="1:19" ht="14.5" x14ac:dyDescent="0.35">
      <c r="A23" s="101" t="s">
        <v>1122</v>
      </c>
      <c r="B23" s="100">
        <v>1</v>
      </c>
      <c r="D23" s="102"/>
      <c r="E23" s="103" t="s">
        <v>115</v>
      </c>
      <c r="F23" s="102"/>
      <c r="G23" s="102"/>
      <c r="H23" s="102"/>
      <c r="I23" s="102"/>
      <c r="J23" s="102"/>
      <c r="K23" s="102"/>
      <c r="L23" s="102"/>
      <c r="M23" s="102"/>
      <c r="N23" s="102"/>
      <c r="O23" s="102"/>
      <c r="P23"/>
      <c r="Q23"/>
      <c r="R23"/>
      <c r="S23"/>
    </row>
    <row r="24" spans="1:19" ht="14.5" x14ac:dyDescent="0.35">
      <c r="A24" s="101" t="s">
        <v>1074</v>
      </c>
      <c r="B24" s="100">
        <v>2</v>
      </c>
      <c r="D24" s="102"/>
      <c r="E24" s="102" t="s">
        <v>112</v>
      </c>
      <c r="F24" s="102" t="s">
        <v>102</v>
      </c>
      <c r="G24" s="102" t="s">
        <v>106</v>
      </c>
      <c r="H24" s="102" t="s">
        <v>104</v>
      </c>
      <c r="I24" s="102" t="s">
        <v>111</v>
      </c>
      <c r="J24" s="102" t="s">
        <v>1799</v>
      </c>
      <c r="K24" s="102" t="s">
        <v>1805</v>
      </c>
      <c r="L24" s="102" t="s">
        <v>1516</v>
      </c>
      <c r="M24" s="102" t="s">
        <v>1824</v>
      </c>
      <c r="N24" s="102" t="s">
        <v>2493</v>
      </c>
      <c r="O24" s="102" t="s">
        <v>207</v>
      </c>
      <c r="P24"/>
      <c r="Q24"/>
      <c r="R24"/>
      <c r="S24"/>
    </row>
    <row r="25" spans="1:19" ht="14.5" x14ac:dyDescent="0.35">
      <c r="A25" s="101" t="s">
        <v>764</v>
      </c>
      <c r="B25" s="100">
        <v>1</v>
      </c>
      <c r="D25" s="102" t="s">
        <v>221</v>
      </c>
      <c r="E25" s="104">
        <v>1.7241379310344827E-2</v>
      </c>
      <c r="F25" s="104">
        <v>4.3103448275862072E-2</v>
      </c>
      <c r="G25" s="104">
        <v>0.29310344827586204</v>
      </c>
      <c r="H25" s="104">
        <v>0.15517241379310345</v>
      </c>
      <c r="I25" s="104">
        <v>0.36206896551724138</v>
      </c>
      <c r="J25" s="104">
        <v>8.6206896551724137E-3</v>
      </c>
      <c r="K25" s="104">
        <v>6.8965517241379309E-2</v>
      </c>
      <c r="L25" s="104">
        <v>8.6206896551724137E-3</v>
      </c>
      <c r="M25" s="104">
        <v>1.7241379310344827E-2</v>
      </c>
      <c r="N25" s="104">
        <v>2.5862068965517241E-2</v>
      </c>
      <c r="O25" s="104">
        <v>1</v>
      </c>
      <c r="P25"/>
      <c r="Q25"/>
      <c r="R25"/>
      <c r="S25"/>
    </row>
    <row r="26" spans="1:19" ht="14.5" x14ac:dyDescent="0.35">
      <c r="A26" s="101" t="s">
        <v>1809</v>
      </c>
      <c r="B26" s="100">
        <v>1</v>
      </c>
      <c r="D26"/>
      <c r="E26"/>
      <c r="F26"/>
      <c r="G26"/>
      <c r="H26"/>
      <c r="I26"/>
      <c r="J26"/>
      <c r="K26"/>
      <c r="L26"/>
      <c r="M26"/>
      <c r="N26"/>
      <c r="O26"/>
    </row>
    <row r="27" spans="1:19" ht="14.5" x14ac:dyDescent="0.35">
      <c r="A27" s="101" t="s">
        <v>114</v>
      </c>
      <c r="B27" s="100">
        <v>2</v>
      </c>
      <c r="D27"/>
      <c r="E27"/>
      <c r="F27"/>
      <c r="G27"/>
      <c r="H27"/>
      <c r="I27"/>
      <c r="J27"/>
      <c r="K27"/>
      <c r="L27"/>
      <c r="M27"/>
      <c r="N27"/>
      <c r="O27"/>
    </row>
    <row r="28" spans="1:19" ht="14.5" x14ac:dyDescent="0.35">
      <c r="A28" s="101" t="s">
        <v>1816</v>
      </c>
      <c r="B28" s="100">
        <v>1</v>
      </c>
      <c r="D28"/>
      <c r="E28"/>
      <c r="F28"/>
      <c r="G28"/>
      <c r="H28"/>
      <c r="I28"/>
      <c r="J28"/>
      <c r="K28"/>
      <c r="L28"/>
      <c r="M28"/>
      <c r="N28"/>
      <c r="O28"/>
    </row>
    <row r="29" spans="1:19" ht="14.5" x14ac:dyDescent="0.35">
      <c r="A29" s="101" t="s">
        <v>174</v>
      </c>
      <c r="B29" s="100">
        <v>3</v>
      </c>
      <c r="D29" s="81" t="s">
        <v>1118</v>
      </c>
      <c r="E29" s="82" t="str">
        <f>E24</f>
        <v>Modelling study</v>
      </c>
      <c r="F29" s="82" t="str">
        <f t="shared" ref="F29:M29" si="0">F24</f>
        <v>Cohort study</v>
      </c>
      <c r="G29" s="82" t="str">
        <f t="shared" si="0"/>
        <v>Descriptive study</v>
      </c>
      <c r="H29" s="82" t="str">
        <f t="shared" si="0"/>
        <v>Review</v>
      </c>
      <c r="I29" s="82" t="str">
        <f t="shared" si="0"/>
        <v>Editorial/commentary/guidance</v>
      </c>
      <c r="J29" s="82" t="str">
        <f t="shared" si="0"/>
        <v>Meta-analysis</v>
      </c>
      <c r="K29" s="82" t="str">
        <f t="shared" si="0"/>
        <v>Cross-sectional study</v>
      </c>
      <c r="L29" s="82" t="str">
        <f t="shared" si="0"/>
        <v>Pre-clinical study</v>
      </c>
      <c r="M29" s="82" t="str">
        <f t="shared" si="0"/>
        <v>Case-control study</v>
      </c>
      <c r="N29" s="82" t="str">
        <f t="shared" ref="N29" si="1">N24</f>
        <v>Quasi-experimental study</v>
      </c>
      <c r="O29" s="82"/>
    </row>
    <row r="30" spans="1:19" ht="14.5" x14ac:dyDescent="0.35">
      <c r="A30" s="101" t="s">
        <v>2100</v>
      </c>
      <c r="B30" s="100">
        <v>1</v>
      </c>
      <c r="D30" t="s">
        <v>1119</v>
      </c>
      <c r="E30" s="83">
        <f>ROUND(GETPIVOTDATA("ARTICLE TYPE",$D$23,"ARTICLE TYPE",E29),2)</f>
        <v>0.02</v>
      </c>
      <c r="F30" s="83">
        <f t="shared" ref="F30:M30" si="2">ROUND(GETPIVOTDATA("ARTICLE TYPE",$D$23,"ARTICLE TYPE",F29),2)</f>
        <v>0.04</v>
      </c>
      <c r="G30" s="83">
        <f t="shared" si="2"/>
        <v>0.28999999999999998</v>
      </c>
      <c r="H30" s="83">
        <f t="shared" si="2"/>
        <v>0.16</v>
      </c>
      <c r="I30" s="83">
        <f t="shared" si="2"/>
        <v>0.36</v>
      </c>
      <c r="J30" s="83">
        <f t="shared" si="2"/>
        <v>0.01</v>
      </c>
      <c r="K30" s="83">
        <f t="shared" si="2"/>
        <v>7.0000000000000007E-2</v>
      </c>
      <c r="L30" s="83">
        <f t="shared" si="2"/>
        <v>0.01</v>
      </c>
      <c r="M30" s="83">
        <f t="shared" si="2"/>
        <v>0.02</v>
      </c>
      <c r="N30" s="83">
        <f t="shared" ref="N30" si="3">ROUND(GETPIVOTDATA("ARTICLE TYPE",$D$23,"ARTICLE TYPE",N29),2)</f>
        <v>0.03</v>
      </c>
      <c r="O30" s="83"/>
    </row>
    <row r="31" spans="1:19" ht="14.5" x14ac:dyDescent="0.35">
      <c r="A31" s="101" t="s">
        <v>2106</v>
      </c>
      <c r="B31" s="100">
        <v>1</v>
      </c>
      <c r="D31"/>
      <c r="E31"/>
      <c r="F31"/>
      <c r="G31"/>
      <c r="H31"/>
      <c r="I31"/>
      <c r="J31"/>
      <c r="K31"/>
      <c r="L31"/>
      <c r="M31"/>
      <c r="N31"/>
      <c r="O31"/>
    </row>
    <row r="32" spans="1:19" ht="14.5" x14ac:dyDescent="0.35">
      <c r="A32" s="101" t="s">
        <v>142</v>
      </c>
      <c r="B32" s="100">
        <v>1</v>
      </c>
      <c r="D32"/>
      <c r="E32"/>
      <c r="F32"/>
      <c r="G32"/>
      <c r="H32"/>
      <c r="I32"/>
      <c r="J32"/>
      <c r="K32"/>
      <c r="L32"/>
      <c r="M32"/>
      <c r="N32"/>
      <c r="O32"/>
    </row>
    <row r="33" spans="1:15" ht="14.5" x14ac:dyDescent="0.35">
      <c r="A33" s="101" t="s">
        <v>2505</v>
      </c>
      <c r="B33" s="100">
        <v>1</v>
      </c>
      <c r="D33"/>
      <c r="E33"/>
      <c r="F33"/>
      <c r="G33"/>
      <c r="H33"/>
      <c r="I33"/>
      <c r="J33"/>
      <c r="K33"/>
      <c r="L33"/>
      <c r="M33"/>
      <c r="N33"/>
      <c r="O33"/>
    </row>
    <row r="34" spans="1:15" ht="14.5" x14ac:dyDescent="0.35">
      <c r="A34" s="99" t="s">
        <v>103</v>
      </c>
      <c r="B34" s="100">
        <v>48</v>
      </c>
      <c r="D34"/>
      <c r="E34"/>
      <c r="F34"/>
      <c r="G34"/>
      <c r="H34"/>
      <c r="I34"/>
      <c r="J34"/>
      <c r="K34"/>
      <c r="L34"/>
      <c r="M34"/>
      <c r="N34"/>
      <c r="O34"/>
    </row>
    <row r="35" spans="1:15" ht="14.5" x14ac:dyDescent="0.35">
      <c r="A35" s="101" t="s">
        <v>1618</v>
      </c>
      <c r="B35" s="100">
        <v>7</v>
      </c>
      <c r="D35"/>
      <c r="E35"/>
      <c r="F35"/>
      <c r="G35"/>
      <c r="H35"/>
      <c r="I35"/>
      <c r="J35"/>
      <c r="K35"/>
      <c r="L35"/>
      <c r="M35"/>
      <c r="N35"/>
      <c r="O35"/>
    </row>
    <row r="36" spans="1:15" ht="14.5" x14ac:dyDescent="0.35">
      <c r="A36" s="101" t="s">
        <v>764</v>
      </c>
      <c r="B36" s="100">
        <v>33</v>
      </c>
      <c r="D36"/>
      <c r="E36"/>
      <c r="F36"/>
      <c r="G36"/>
      <c r="H36"/>
      <c r="I36"/>
      <c r="J36"/>
      <c r="K36"/>
      <c r="L36"/>
      <c r="M36"/>
      <c r="N36"/>
      <c r="O36"/>
    </row>
    <row r="37" spans="1:15" ht="14.5" x14ac:dyDescent="0.35">
      <c r="A37" s="101" t="s">
        <v>2106</v>
      </c>
      <c r="B37" s="100">
        <v>8</v>
      </c>
      <c r="D37"/>
      <c r="E37"/>
      <c r="F37"/>
      <c r="G37"/>
      <c r="H37"/>
      <c r="I37"/>
      <c r="J37"/>
      <c r="K37"/>
      <c r="L37"/>
      <c r="M37"/>
      <c r="N37"/>
      <c r="O37"/>
    </row>
    <row r="38" spans="1:15" ht="14.5" x14ac:dyDescent="0.35">
      <c r="A38" s="99" t="s">
        <v>207</v>
      </c>
      <c r="B38" s="100">
        <v>116</v>
      </c>
      <c r="D38"/>
      <c r="E38"/>
      <c r="F38"/>
      <c r="G38"/>
      <c r="H38"/>
      <c r="I38"/>
      <c r="J38"/>
      <c r="K38"/>
      <c r="L38"/>
      <c r="M38"/>
      <c r="N38"/>
      <c r="O38"/>
    </row>
    <row r="39" spans="1:15" ht="14.5" x14ac:dyDescent="0.35">
      <c r="A39"/>
      <c r="B39"/>
      <c r="D39"/>
      <c r="E39"/>
      <c r="F39"/>
      <c r="G39"/>
      <c r="H39"/>
      <c r="I39"/>
      <c r="J39"/>
      <c r="K39"/>
      <c r="L39"/>
      <c r="M39"/>
      <c r="N39"/>
      <c r="O39"/>
    </row>
    <row r="40" spans="1:15" ht="14.5" x14ac:dyDescent="0.35">
      <c r="A40"/>
      <c r="B40"/>
      <c r="D40"/>
      <c r="E40"/>
      <c r="F40"/>
      <c r="G40"/>
      <c r="H40"/>
      <c r="I40"/>
      <c r="J40"/>
      <c r="K40"/>
      <c r="L40"/>
      <c r="M40"/>
      <c r="N40"/>
      <c r="O40"/>
    </row>
    <row r="41" spans="1:15" ht="14.5" x14ac:dyDescent="0.35">
      <c r="A41"/>
      <c r="B41"/>
      <c r="D41"/>
      <c r="E41"/>
      <c r="F41"/>
      <c r="G41"/>
      <c r="H41"/>
      <c r="I41"/>
      <c r="J41"/>
      <c r="K41"/>
      <c r="L41"/>
      <c r="M41"/>
      <c r="N41"/>
      <c r="O41"/>
    </row>
    <row r="42" spans="1:15" ht="14.5" x14ac:dyDescent="0.35">
      <c r="A42"/>
      <c r="B42"/>
      <c r="D42"/>
      <c r="E42"/>
      <c r="F42"/>
      <c r="G42"/>
      <c r="H42"/>
      <c r="I42"/>
      <c r="J42"/>
      <c r="K42"/>
      <c r="L42"/>
      <c r="M42"/>
      <c r="N42"/>
      <c r="O42"/>
    </row>
    <row r="43" spans="1:15" ht="14.5" x14ac:dyDescent="0.35">
      <c r="A43"/>
      <c r="B43"/>
      <c r="D43"/>
      <c r="E43"/>
      <c r="F43"/>
      <c r="G43"/>
      <c r="H43"/>
      <c r="I43"/>
      <c r="J43"/>
      <c r="K43"/>
      <c r="L43"/>
      <c r="M43"/>
      <c r="N43"/>
      <c r="O43"/>
    </row>
    <row r="44" spans="1:15" ht="14.5" x14ac:dyDescent="0.35">
      <c r="A44"/>
      <c r="B44"/>
      <c r="D44"/>
      <c r="E44"/>
      <c r="F44"/>
      <c r="G44"/>
      <c r="H44"/>
      <c r="I44"/>
      <c r="J44"/>
      <c r="K44"/>
      <c r="L44"/>
      <c r="M44"/>
      <c r="N44"/>
      <c r="O44"/>
    </row>
    <row r="45" spans="1:15" ht="14.5" x14ac:dyDescent="0.35">
      <c r="A45"/>
      <c r="B45"/>
      <c r="D45"/>
      <c r="E45"/>
      <c r="F45"/>
      <c r="G45"/>
      <c r="H45"/>
      <c r="I45"/>
      <c r="J45"/>
      <c r="K45"/>
      <c r="L45"/>
      <c r="M45"/>
      <c r="N45"/>
      <c r="O45"/>
    </row>
    <row r="46" spans="1:15" ht="14.5" x14ac:dyDescent="0.35">
      <c r="A46"/>
      <c r="B46"/>
      <c r="D46"/>
      <c r="E46"/>
      <c r="F46"/>
      <c r="G46"/>
      <c r="H46"/>
      <c r="I46"/>
      <c r="J46"/>
      <c r="K46"/>
      <c r="L46"/>
      <c r="M46"/>
      <c r="N46"/>
      <c r="O46"/>
    </row>
    <row r="47" spans="1:15" ht="14.5" x14ac:dyDescent="0.35">
      <c r="A47"/>
      <c r="B47"/>
      <c r="D47"/>
      <c r="E47"/>
      <c r="F47"/>
      <c r="G47"/>
      <c r="H47"/>
      <c r="I47"/>
      <c r="J47"/>
      <c r="K47"/>
      <c r="L47"/>
      <c r="M47"/>
      <c r="N47"/>
      <c r="O47"/>
    </row>
    <row r="48" spans="1:15" ht="14.5" x14ac:dyDescent="0.35">
      <c r="A48"/>
      <c r="B48"/>
      <c r="D48"/>
      <c r="E48"/>
      <c r="F48"/>
      <c r="G48"/>
      <c r="H48"/>
      <c r="I48"/>
      <c r="J48"/>
      <c r="K48"/>
      <c r="L48"/>
      <c r="M48"/>
      <c r="N48"/>
      <c r="O48"/>
    </row>
    <row r="49" spans="1:15" ht="14.5" x14ac:dyDescent="0.35">
      <c r="A49"/>
      <c r="B49"/>
      <c r="D49"/>
      <c r="E49"/>
      <c r="F49"/>
      <c r="G49"/>
      <c r="H49"/>
      <c r="I49"/>
      <c r="J49"/>
      <c r="K49"/>
      <c r="L49"/>
      <c r="M49"/>
      <c r="N49"/>
      <c r="O49"/>
    </row>
    <row r="50" spans="1:15" ht="14.5" x14ac:dyDescent="0.35">
      <c r="A50"/>
      <c r="B50"/>
      <c r="D50"/>
      <c r="E50"/>
      <c r="F50"/>
      <c r="G50"/>
      <c r="H50"/>
      <c r="I50"/>
      <c r="J50"/>
      <c r="K50"/>
      <c r="L50"/>
      <c r="M50"/>
      <c r="N50"/>
      <c r="O50"/>
    </row>
    <row r="51" spans="1:15" ht="14.5" x14ac:dyDescent="0.35">
      <c r="A51"/>
      <c r="B51"/>
      <c r="D51"/>
      <c r="E51"/>
      <c r="F51"/>
      <c r="G51"/>
      <c r="H51"/>
      <c r="I51"/>
      <c r="J51"/>
      <c r="K51"/>
      <c r="L51"/>
      <c r="M51"/>
      <c r="N51"/>
      <c r="O51"/>
    </row>
    <row r="52" spans="1:15" ht="14.5" x14ac:dyDescent="0.35">
      <c r="A52"/>
      <c r="B52"/>
      <c r="D52"/>
      <c r="E52"/>
      <c r="F52"/>
      <c r="G52"/>
      <c r="H52"/>
      <c r="I52"/>
      <c r="J52"/>
      <c r="K52"/>
      <c r="L52"/>
      <c r="M52"/>
      <c r="N52"/>
      <c r="O52"/>
    </row>
    <row r="53" spans="1:15" ht="14.5" x14ac:dyDescent="0.35">
      <c r="A53"/>
      <c r="B53"/>
      <c r="D53"/>
      <c r="E53"/>
      <c r="F53"/>
      <c r="G53"/>
      <c r="H53"/>
      <c r="I53"/>
      <c r="J53"/>
      <c r="K53"/>
      <c r="L53"/>
      <c r="M53"/>
      <c r="N53"/>
      <c r="O53"/>
    </row>
    <row r="54" spans="1:15" ht="14.5" x14ac:dyDescent="0.35">
      <c r="A54"/>
      <c r="B54"/>
    </row>
    <row r="55" spans="1:15" ht="14.5" x14ac:dyDescent="0.35">
      <c r="A55"/>
      <c r="B55"/>
    </row>
    <row r="56" spans="1:15" ht="14.5" x14ac:dyDescent="0.35">
      <c r="A56"/>
      <c r="B56"/>
    </row>
    <row r="57" spans="1:15" ht="14.5" x14ac:dyDescent="0.35">
      <c r="A57"/>
      <c r="B57"/>
    </row>
    <row r="58" spans="1:15" ht="14.5" x14ac:dyDescent="0.35">
      <c r="A58"/>
      <c r="B58"/>
    </row>
    <row r="59" spans="1:15" ht="14.5" x14ac:dyDescent="0.35">
      <c r="A59"/>
      <c r="B59"/>
    </row>
    <row r="60" spans="1:15" ht="14.5" x14ac:dyDescent="0.35">
      <c r="A60"/>
      <c r="B60"/>
    </row>
    <row r="61" spans="1:15" ht="14.5" x14ac:dyDescent="0.35">
      <c r="A61"/>
      <c r="B61"/>
    </row>
    <row r="62" spans="1:15" ht="14.5" x14ac:dyDescent="0.35">
      <c r="A62"/>
      <c r="B62"/>
    </row>
    <row r="63" spans="1:15" ht="14.5" x14ac:dyDescent="0.35">
      <c r="A63"/>
      <c r="B63"/>
    </row>
    <row r="64" spans="1:15" ht="14.5" x14ac:dyDescent="0.35">
      <c r="A64"/>
      <c r="B64"/>
    </row>
    <row r="65" spans="1:2" ht="14.5" x14ac:dyDescent="0.35">
      <c r="A65"/>
      <c r="B65"/>
    </row>
    <row r="66" spans="1:2" ht="14.5" x14ac:dyDescent="0.35">
      <c r="A66"/>
      <c r="B66"/>
    </row>
    <row r="67" spans="1:2" ht="14.5" x14ac:dyDescent="0.35">
      <c r="A67"/>
      <c r="B67"/>
    </row>
    <row r="68" spans="1:2" ht="14.5" x14ac:dyDescent="0.35">
      <c r="A68"/>
      <c r="B68"/>
    </row>
    <row r="69" spans="1:2" ht="14.5" x14ac:dyDescent="0.35">
      <c r="A69"/>
      <c r="B69"/>
    </row>
  </sheetData>
  <mergeCells count="1">
    <mergeCell ref="A1:C1"/>
  </mergeCells>
  <pageMargins left="0.7" right="0.7" top="0.75" bottom="0.75" header="0.3" footer="0.3"/>
  <pageSetup orientation="portrait" verticalDpi="3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122D-B597-415B-9551-CDFBDCB65731}">
  <dimension ref="A1:AL117"/>
  <sheetViews>
    <sheetView zoomScaleNormal="100" workbookViewId="0">
      <pane xSplit="1" ySplit="1" topLeftCell="B2" activePane="bottomRight" state="frozen"/>
      <selection activeCell="D18" sqref="D18"/>
      <selection pane="topRight" activeCell="D18" sqref="D18"/>
      <selection pane="bottomLeft" activeCell="D18" sqref="D18"/>
      <selection pane="bottomRight" activeCell="A2" sqref="A2"/>
    </sheetView>
  </sheetViews>
  <sheetFormatPr defaultColWidth="9" defaultRowHeight="30" customHeight="1" x14ac:dyDescent="0.35"/>
  <cols>
    <col min="1" max="1" width="35.08984375" style="131" customWidth="1"/>
    <col min="2" max="2" width="96.36328125" style="131" customWidth="1"/>
    <col min="3" max="3" width="17.81640625" style="119" customWidth="1"/>
    <col min="4" max="4" width="22" style="115" customWidth="1"/>
    <col min="5" max="5" width="15.6328125" style="118" hidden="1" customWidth="1"/>
    <col min="6" max="6" width="16.1796875" style="119" customWidth="1"/>
    <col min="7" max="7" width="15" style="118" customWidth="1"/>
    <col min="8" max="8" width="27.36328125" style="118" customWidth="1"/>
    <col min="9" max="9" width="23.36328125" style="112" customWidth="1"/>
    <col min="10" max="10" width="28.81640625" style="118" customWidth="1"/>
    <col min="11" max="11" width="17.26953125" style="118" customWidth="1"/>
    <col min="12" max="12" width="18.6328125" style="118" customWidth="1"/>
    <col min="13" max="13" width="14.08984375" style="118" customWidth="1"/>
    <col min="14" max="14" width="17.26953125" style="118" customWidth="1"/>
    <col min="15" max="17" width="13.36328125" style="118" customWidth="1"/>
    <col min="18" max="18" width="13.36328125" style="119" customWidth="1"/>
    <col min="19" max="19" width="13.36328125" style="112" customWidth="1"/>
    <col min="20" max="20" width="23.08984375" style="118" customWidth="1"/>
    <col min="21" max="22" width="16.81640625" style="118" customWidth="1"/>
    <col min="23" max="23" width="16.81640625" style="112" customWidth="1"/>
    <col min="24" max="26" width="16.81640625" style="118" customWidth="1"/>
    <col min="27" max="34" width="16.81640625" style="112" customWidth="1"/>
    <col min="35" max="37" width="26.36328125" style="112" customWidth="1"/>
    <col min="38" max="38" width="14.36328125" style="112" bestFit="1" customWidth="1"/>
    <col min="39" max="52" width="23.81640625" style="112" customWidth="1"/>
    <col min="53" max="53" width="18.36328125" style="112" customWidth="1"/>
    <col min="54" max="54" width="24" style="112" bestFit="1" customWidth="1"/>
    <col min="55" max="55" width="10.36328125" style="112" customWidth="1"/>
    <col min="56" max="16384" width="9" style="112"/>
  </cols>
  <sheetData>
    <row r="1" spans="1:38" s="109" customFormat="1" ht="30" customHeight="1" x14ac:dyDescent="0.35">
      <c r="A1" s="126" t="s">
        <v>10</v>
      </c>
      <c r="B1" s="126" t="s">
        <v>12</v>
      </c>
      <c r="C1" s="106" t="s">
        <v>14</v>
      </c>
      <c r="D1" s="106" t="s">
        <v>16</v>
      </c>
      <c r="E1" s="106" t="s">
        <v>96</v>
      </c>
      <c r="F1" s="105" t="s">
        <v>18</v>
      </c>
      <c r="G1" s="105" t="s">
        <v>19</v>
      </c>
      <c r="H1" s="105" t="s">
        <v>20</v>
      </c>
      <c r="I1" s="105" t="s">
        <v>22</v>
      </c>
      <c r="J1" s="105" t="s">
        <v>24</v>
      </c>
      <c r="K1" s="105" t="s">
        <v>25</v>
      </c>
      <c r="L1" s="105" t="s">
        <v>1284</v>
      </c>
      <c r="M1" s="105" t="s">
        <v>28</v>
      </c>
      <c r="N1" s="105" t="s">
        <v>2673</v>
      </c>
      <c r="O1" s="105" t="s">
        <v>31</v>
      </c>
      <c r="P1" s="105" t="s">
        <v>33</v>
      </c>
      <c r="Q1" s="105" t="s">
        <v>35</v>
      </c>
      <c r="R1" s="105" t="s">
        <v>37</v>
      </c>
      <c r="S1" s="105" t="s">
        <v>39</v>
      </c>
      <c r="T1" s="107" t="s">
        <v>40</v>
      </c>
      <c r="U1" s="107" t="s">
        <v>42</v>
      </c>
      <c r="V1" s="107" t="s">
        <v>45</v>
      </c>
      <c r="W1" s="107" t="s">
        <v>97</v>
      </c>
      <c r="X1" s="107" t="s">
        <v>2687</v>
      </c>
      <c r="Y1" s="107" t="s">
        <v>2587</v>
      </c>
      <c r="Z1" s="107" t="s">
        <v>98</v>
      </c>
      <c r="AA1" s="107" t="s">
        <v>54</v>
      </c>
      <c r="AB1" s="107" t="s">
        <v>99</v>
      </c>
      <c r="AC1" s="107" t="s">
        <v>100</v>
      </c>
      <c r="AD1" s="107" t="s">
        <v>2588</v>
      </c>
      <c r="AE1" s="107" t="s">
        <v>101</v>
      </c>
      <c r="AF1" s="107" t="s">
        <v>64</v>
      </c>
      <c r="AG1" s="107" t="s">
        <v>66</v>
      </c>
      <c r="AH1" s="107" t="s">
        <v>68</v>
      </c>
      <c r="AI1" s="107" t="s">
        <v>70</v>
      </c>
      <c r="AJ1" s="107" t="s">
        <v>72</v>
      </c>
      <c r="AK1" s="107" t="s">
        <v>1126</v>
      </c>
      <c r="AL1" s="108" t="s">
        <v>74</v>
      </c>
    </row>
    <row r="2" spans="1:38" s="112" customFormat="1" ht="30" customHeight="1" x14ac:dyDescent="0.35">
      <c r="A2" s="127" t="s">
        <v>1927</v>
      </c>
      <c r="B2" s="127" t="s">
        <v>1928</v>
      </c>
      <c r="C2" s="115">
        <v>44008</v>
      </c>
      <c r="D2" s="115">
        <v>44014</v>
      </c>
      <c r="E2" s="118" t="s">
        <v>1929</v>
      </c>
      <c r="F2" s="125" t="str">
        <f t="shared" ref="F2:T33" si="0">HYPERLINK(E2)</f>
        <v>https://pubmed.ncbi.nlm.nih.gov/32609284/</v>
      </c>
      <c r="G2" s="118" t="s">
        <v>1618</v>
      </c>
      <c r="H2" s="118" t="s">
        <v>104</v>
      </c>
      <c r="I2" s="118" t="s">
        <v>1930</v>
      </c>
      <c r="J2" s="118" t="s">
        <v>1931</v>
      </c>
      <c r="K2" s="118">
        <v>2020</v>
      </c>
      <c r="L2" s="118" t="s">
        <v>1790</v>
      </c>
      <c r="M2" s="118" t="s">
        <v>1932</v>
      </c>
      <c r="N2" s="118" t="s">
        <v>1121</v>
      </c>
      <c r="O2" s="118" t="s">
        <v>242</v>
      </c>
      <c r="P2" s="118" t="s">
        <v>243</v>
      </c>
      <c r="Q2" s="118" t="s">
        <v>242</v>
      </c>
      <c r="R2" s="118" t="s">
        <v>243</v>
      </c>
      <c r="S2" s="118" t="s">
        <v>103</v>
      </c>
      <c r="T2" s="118" t="s">
        <v>1933</v>
      </c>
      <c r="U2" s="118" t="s">
        <v>242</v>
      </c>
      <c r="V2" s="118" t="s">
        <v>242</v>
      </c>
      <c r="W2" s="118" t="s">
        <v>242</v>
      </c>
      <c r="X2" s="118" t="s">
        <v>242</v>
      </c>
      <c r="Y2" s="118" t="s">
        <v>242</v>
      </c>
      <c r="Z2" s="118" t="s">
        <v>243</v>
      </c>
      <c r="AA2" s="118" t="s">
        <v>243</v>
      </c>
      <c r="AB2" s="118" t="s">
        <v>243</v>
      </c>
      <c r="AC2" s="118" t="s">
        <v>243</v>
      </c>
      <c r="AD2" s="118" t="s">
        <v>243</v>
      </c>
      <c r="AE2" s="118" t="s">
        <v>242</v>
      </c>
      <c r="AF2" s="118" t="s">
        <v>243</v>
      </c>
      <c r="AG2" s="118" t="s">
        <v>243</v>
      </c>
      <c r="AH2" s="118" t="s">
        <v>243</v>
      </c>
      <c r="AI2" s="118" t="s">
        <v>243</v>
      </c>
      <c r="AJ2" s="118" t="s">
        <v>243</v>
      </c>
      <c r="AK2" s="118" t="s">
        <v>243</v>
      </c>
      <c r="AL2" s="111" t="s">
        <v>2691</v>
      </c>
    </row>
    <row r="3" spans="1:38" s="112" customFormat="1" ht="30" customHeight="1" x14ac:dyDescent="0.35">
      <c r="A3" s="130" t="s">
        <v>1934</v>
      </c>
      <c r="B3" s="130" t="s">
        <v>1935</v>
      </c>
      <c r="C3" s="114">
        <v>44012</v>
      </c>
      <c r="D3" s="115">
        <v>44014</v>
      </c>
      <c r="E3" s="111" t="s">
        <v>1936</v>
      </c>
      <c r="F3" s="132" t="str">
        <f>HYPERLINK(E3)</f>
        <v>https://www.mdpi.com/2296-3529/7/1/2</v>
      </c>
      <c r="G3" s="118" t="s">
        <v>1618</v>
      </c>
      <c r="H3" s="116" t="s">
        <v>104</v>
      </c>
      <c r="I3" s="111" t="s">
        <v>1937</v>
      </c>
      <c r="J3" s="111" t="s">
        <v>1938</v>
      </c>
      <c r="K3" s="111">
        <v>2020</v>
      </c>
      <c r="L3" s="116" t="s">
        <v>1790</v>
      </c>
      <c r="M3" s="111" t="s">
        <v>1939</v>
      </c>
      <c r="N3" s="118" t="s">
        <v>1121</v>
      </c>
      <c r="O3" s="111" t="s">
        <v>243</v>
      </c>
      <c r="P3" s="111" t="s">
        <v>242</v>
      </c>
      <c r="Q3" s="111" t="s">
        <v>243</v>
      </c>
      <c r="R3" s="115" t="s">
        <v>243</v>
      </c>
      <c r="S3" s="111" t="s">
        <v>103</v>
      </c>
      <c r="T3" s="111" t="s">
        <v>2583</v>
      </c>
      <c r="U3" s="111" t="s">
        <v>243</v>
      </c>
      <c r="V3" s="111" t="s">
        <v>243</v>
      </c>
      <c r="W3" s="111" t="s">
        <v>243</v>
      </c>
      <c r="X3" s="111" t="s">
        <v>243</v>
      </c>
      <c r="Y3" s="111" t="s">
        <v>243</v>
      </c>
      <c r="Z3" s="111" t="s">
        <v>243</v>
      </c>
      <c r="AA3" s="111" t="s">
        <v>242</v>
      </c>
      <c r="AB3" s="111" t="s">
        <v>242</v>
      </c>
      <c r="AC3" s="111" t="s">
        <v>243</v>
      </c>
      <c r="AD3" s="111" t="s">
        <v>243</v>
      </c>
      <c r="AE3" s="111" t="s">
        <v>243</v>
      </c>
      <c r="AF3" s="111" t="s">
        <v>243</v>
      </c>
      <c r="AG3" s="111" t="s">
        <v>243</v>
      </c>
      <c r="AH3" s="111" t="s">
        <v>243</v>
      </c>
      <c r="AI3" s="111" t="s">
        <v>243</v>
      </c>
      <c r="AJ3" s="111" t="s">
        <v>243</v>
      </c>
      <c r="AK3" s="111" t="s">
        <v>243</v>
      </c>
      <c r="AL3" s="111" t="s">
        <v>2691</v>
      </c>
    </row>
    <row r="4" spans="1:38" s="112" customFormat="1" ht="30" customHeight="1" x14ac:dyDescent="0.35">
      <c r="A4" s="130" t="s">
        <v>1940</v>
      </c>
      <c r="B4" s="130" t="s">
        <v>1941</v>
      </c>
      <c r="C4" s="114">
        <v>44012</v>
      </c>
      <c r="D4" s="115">
        <v>44014</v>
      </c>
      <c r="E4" s="111" t="s">
        <v>1942</v>
      </c>
      <c r="F4" s="132" t="str">
        <f t="shared" si="0"/>
        <v>https://pubmed.ncbi.nlm.nih.gov/32606133/</v>
      </c>
      <c r="G4" s="116" t="s">
        <v>1124</v>
      </c>
      <c r="H4" s="116" t="s">
        <v>106</v>
      </c>
      <c r="I4" s="111" t="s">
        <v>1943</v>
      </c>
      <c r="J4" s="111" t="s">
        <v>1944</v>
      </c>
      <c r="K4" s="111">
        <v>2020</v>
      </c>
      <c r="L4" s="116" t="s">
        <v>1790</v>
      </c>
      <c r="M4" s="111" t="s">
        <v>1945</v>
      </c>
      <c r="N4" s="118" t="s">
        <v>1121</v>
      </c>
      <c r="O4" s="111" t="s">
        <v>242</v>
      </c>
      <c r="P4" s="111" t="s">
        <v>243</v>
      </c>
      <c r="Q4" s="111" t="s">
        <v>242</v>
      </c>
      <c r="R4" s="115" t="s">
        <v>243</v>
      </c>
      <c r="S4" s="111" t="s">
        <v>107</v>
      </c>
      <c r="T4" s="111">
        <v>1</v>
      </c>
      <c r="U4" s="111" t="s">
        <v>242</v>
      </c>
      <c r="V4" s="111" t="s">
        <v>243</v>
      </c>
      <c r="W4" s="111" t="s">
        <v>242</v>
      </c>
      <c r="X4" s="111" t="s">
        <v>242</v>
      </c>
      <c r="Y4" s="111" t="s">
        <v>242</v>
      </c>
      <c r="Z4" s="111" t="s">
        <v>243</v>
      </c>
      <c r="AA4" s="111" t="s">
        <v>243</v>
      </c>
      <c r="AB4" s="111" t="s">
        <v>243</v>
      </c>
      <c r="AC4" s="111" t="s">
        <v>243</v>
      </c>
      <c r="AD4" s="111" t="s">
        <v>243</v>
      </c>
      <c r="AE4" s="111" t="s">
        <v>242</v>
      </c>
      <c r="AF4" s="111" t="s">
        <v>242</v>
      </c>
      <c r="AG4" s="111" t="s">
        <v>243</v>
      </c>
      <c r="AH4" s="111" t="s">
        <v>243</v>
      </c>
      <c r="AI4" s="111" t="s">
        <v>243</v>
      </c>
      <c r="AJ4" s="111" t="s">
        <v>243</v>
      </c>
      <c r="AK4" s="111" t="s">
        <v>243</v>
      </c>
      <c r="AL4" s="111" t="s">
        <v>2691</v>
      </c>
    </row>
    <row r="5" spans="1:38" s="112" customFormat="1" ht="30" customHeight="1" x14ac:dyDescent="0.35">
      <c r="A5" s="130" t="s">
        <v>1946</v>
      </c>
      <c r="B5" s="130" t="s">
        <v>1947</v>
      </c>
      <c r="C5" s="114">
        <v>44012</v>
      </c>
      <c r="D5" s="115">
        <v>44013</v>
      </c>
      <c r="E5" s="111" t="s">
        <v>1948</v>
      </c>
      <c r="F5" s="132" t="str">
        <f t="shared" si="0"/>
        <v>https://pubmed.ncbi.nlm.nih.gov/32604446/</v>
      </c>
      <c r="G5" s="116" t="s">
        <v>105</v>
      </c>
      <c r="H5" s="116" t="s">
        <v>112</v>
      </c>
      <c r="I5" s="111" t="s">
        <v>1949</v>
      </c>
      <c r="J5" s="111" t="s">
        <v>1517</v>
      </c>
      <c r="K5" s="111">
        <v>2020</v>
      </c>
      <c r="L5" s="116" t="s">
        <v>1790</v>
      </c>
      <c r="M5" s="111" t="s">
        <v>1950</v>
      </c>
      <c r="N5" s="118" t="s">
        <v>1121</v>
      </c>
      <c r="O5" s="111" t="s">
        <v>242</v>
      </c>
      <c r="P5" s="111" t="s">
        <v>243</v>
      </c>
      <c r="Q5" s="111" t="s">
        <v>243</v>
      </c>
      <c r="R5" s="115" t="s">
        <v>243</v>
      </c>
      <c r="S5" s="111" t="s">
        <v>107</v>
      </c>
      <c r="T5" s="111" t="s">
        <v>2583</v>
      </c>
      <c r="U5" s="111" t="s">
        <v>243</v>
      </c>
      <c r="V5" s="111" t="s">
        <v>243</v>
      </c>
      <c r="W5" s="111" t="s">
        <v>243</v>
      </c>
      <c r="X5" s="111" t="s">
        <v>242</v>
      </c>
      <c r="Y5" s="111" t="s">
        <v>242</v>
      </c>
      <c r="Z5" s="111" t="s">
        <v>243</v>
      </c>
      <c r="AA5" s="111" t="s">
        <v>243</v>
      </c>
      <c r="AB5" s="111" t="s">
        <v>243</v>
      </c>
      <c r="AC5" s="111" t="s">
        <v>243</v>
      </c>
      <c r="AD5" s="111" t="s">
        <v>243</v>
      </c>
      <c r="AE5" s="111" t="s">
        <v>243</v>
      </c>
      <c r="AF5" s="111" t="s">
        <v>243</v>
      </c>
      <c r="AG5" s="111" t="s">
        <v>243</v>
      </c>
      <c r="AH5" s="111" t="s">
        <v>243</v>
      </c>
      <c r="AI5" s="111" t="s">
        <v>243</v>
      </c>
      <c r="AJ5" s="111" t="s">
        <v>243</v>
      </c>
      <c r="AK5" s="111" t="s">
        <v>243</v>
      </c>
      <c r="AL5" s="111" t="s">
        <v>2691</v>
      </c>
    </row>
    <row r="6" spans="1:38" s="112" customFormat="1" ht="30" customHeight="1" x14ac:dyDescent="0.35">
      <c r="A6" s="130" t="s">
        <v>1951</v>
      </c>
      <c r="B6" s="130" t="s">
        <v>1952</v>
      </c>
      <c r="C6" s="114">
        <v>44011</v>
      </c>
      <c r="D6" s="115">
        <v>44012</v>
      </c>
      <c r="E6" s="111" t="s">
        <v>1953</v>
      </c>
      <c r="F6" s="132" t="str">
        <f t="shared" si="0"/>
        <v>https://pubmed.ncbi.nlm.nih.gov/32599669/</v>
      </c>
      <c r="G6" s="116" t="s">
        <v>114</v>
      </c>
      <c r="H6" s="116" t="s">
        <v>111</v>
      </c>
      <c r="I6" s="111" t="s">
        <v>1954</v>
      </c>
      <c r="J6" s="111" t="s">
        <v>1955</v>
      </c>
      <c r="K6" s="111">
        <v>2020</v>
      </c>
      <c r="L6" s="116" t="s">
        <v>1790</v>
      </c>
      <c r="M6" s="111" t="s">
        <v>1956</v>
      </c>
      <c r="N6" s="118" t="s">
        <v>1121</v>
      </c>
      <c r="O6" s="111" t="s">
        <v>243</v>
      </c>
      <c r="P6" s="111" t="s">
        <v>242</v>
      </c>
      <c r="Q6" s="111" t="s">
        <v>243</v>
      </c>
      <c r="R6" s="115" t="s">
        <v>243</v>
      </c>
      <c r="S6" s="111" t="s">
        <v>39</v>
      </c>
      <c r="T6" s="111" t="s">
        <v>2583</v>
      </c>
      <c r="U6" s="111" t="s">
        <v>243</v>
      </c>
      <c r="V6" s="111" t="s">
        <v>243</v>
      </c>
      <c r="W6" s="111" t="s">
        <v>243</v>
      </c>
      <c r="X6" s="111" t="s">
        <v>243</v>
      </c>
      <c r="Y6" s="111" t="s">
        <v>243</v>
      </c>
      <c r="Z6" s="111" t="s">
        <v>243</v>
      </c>
      <c r="AA6" s="111" t="s">
        <v>243</v>
      </c>
      <c r="AB6" s="111" t="s">
        <v>243</v>
      </c>
      <c r="AC6" s="111" t="s">
        <v>243</v>
      </c>
      <c r="AD6" s="111" t="s">
        <v>243</v>
      </c>
      <c r="AE6" s="111" t="s">
        <v>243</v>
      </c>
      <c r="AF6" s="111" t="s">
        <v>243</v>
      </c>
      <c r="AG6" s="111" t="s">
        <v>243</v>
      </c>
      <c r="AH6" s="111" t="s">
        <v>243</v>
      </c>
      <c r="AI6" s="111" t="s">
        <v>243</v>
      </c>
      <c r="AJ6" s="111" t="s">
        <v>243</v>
      </c>
      <c r="AK6" s="111" t="s">
        <v>243</v>
      </c>
      <c r="AL6" s="111" t="s">
        <v>2691</v>
      </c>
    </row>
    <row r="7" spans="1:38" s="112" customFormat="1" ht="30" customHeight="1" x14ac:dyDescent="0.35">
      <c r="A7" s="130" t="s">
        <v>1957</v>
      </c>
      <c r="B7" s="130" t="s">
        <v>1958</v>
      </c>
      <c r="C7" s="114">
        <v>44009</v>
      </c>
      <c r="D7" s="115">
        <v>44012</v>
      </c>
      <c r="E7" s="111" t="s">
        <v>1959</v>
      </c>
      <c r="F7" s="132" t="str">
        <f t="shared" si="0"/>
        <v>https://www.ncbi.nlm.nih.gov/pmc/articles/PMC7319932/</v>
      </c>
      <c r="G7" s="116" t="s">
        <v>109</v>
      </c>
      <c r="H7" s="116" t="s">
        <v>106</v>
      </c>
      <c r="I7" s="111" t="s">
        <v>1960</v>
      </c>
      <c r="J7" s="111" t="s">
        <v>1924</v>
      </c>
      <c r="K7" s="111">
        <v>2020</v>
      </c>
      <c r="L7" s="116" t="s">
        <v>1790</v>
      </c>
      <c r="M7" s="111" t="s">
        <v>1961</v>
      </c>
      <c r="N7" s="118" t="s">
        <v>1121</v>
      </c>
      <c r="O7" s="111" t="s">
        <v>243</v>
      </c>
      <c r="P7" s="111" t="s">
        <v>242</v>
      </c>
      <c r="Q7" s="111" t="s">
        <v>243</v>
      </c>
      <c r="R7" s="115" t="s">
        <v>243</v>
      </c>
      <c r="S7" s="111" t="s">
        <v>39</v>
      </c>
      <c r="T7" s="111">
        <v>32</v>
      </c>
      <c r="U7" s="111" t="s">
        <v>243</v>
      </c>
      <c r="V7" s="111" t="s">
        <v>243</v>
      </c>
      <c r="W7" s="111" t="s">
        <v>243</v>
      </c>
      <c r="X7" s="111" t="s">
        <v>243</v>
      </c>
      <c r="Y7" s="111" t="s">
        <v>243</v>
      </c>
      <c r="Z7" s="111" t="s">
        <v>242</v>
      </c>
      <c r="AA7" s="111" t="s">
        <v>242</v>
      </c>
      <c r="AB7" s="111" t="s">
        <v>242</v>
      </c>
      <c r="AC7" s="111" t="s">
        <v>243</v>
      </c>
      <c r="AD7" s="111" t="s">
        <v>242</v>
      </c>
      <c r="AE7" s="111" t="s">
        <v>243</v>
      </c>
      <c r="AF7" s="111" t="s">
        <v>243</v>
      </c>
      <c r="AG7" s="111" t="s">
        <v>243</v>
      </c>
      <c r="AH7" s="111" t="s">
        <v>243</v>
      </c>
      <c r="AI7" s="111" t="s">
        <v>243</v>
      </c>
      <c r="AJ7" s="111" t="s">
        <v>243</v>
      </c>
      <c r="AK7" s="111" t="s">
        <v>243</v>
      </c>
      <c r="AL7" s="111" t="s">
        <v>2691</v>
      </c>
    </row>
    <row r="8" spans="1:38" s="112" customFormat="1" ht="30" customHeight="1" x14ac:dyDescent="0.35">
      <c r="A8" s="130" t="s">
        <v>1962</v>
      </c>
      <c r="B8" s="130" t="s">
        <v>1963</v>
      </c>
      <c r="C8" s="114">
        <v>44011</v>
      </c>
      <c r="D8" s="115">
        <v>44012</v>
      </c>
      <c r="E8" s="111" t="s">
        <v>1964</v>
      </c>
      <c r="F8" s="132" t="str">
        <f t="shared" si="0"/>
        <v>https://pubmed.ncbi.nlm.nih.gov/32598830/</v>
      </c>
      <c r="G8" s="116" t="s">
        <v>105</v>
      </c>
      <c r="H8" s="116" t="s">
        <v>106</v>
      </c>
      <c r="I8" s="111" t="s">
        <v>1965</v>
      </c>
      <c r="J8" s="111" t="s">
        <v>1966</v>
      </c>
      <c r="K8" s="111">
        <v>2020</v>
      </c>
      <c r="L8" s="116" t="s">
        <v>1790</v>
      </c>
      <c r="M8" s="111" t="s">
        <v>1967</v>
      </c>
      <c r="N8" s="118" t="s">
        <v>1121</v>
      </c>
      <c r="O8" s="111" t="s">
        <v>242</v>
      </c>
      <c r="P8" s="111" t="s">
        <v>242</v>
      </c>
      <c r="Q8" s="111" t="s">
        <v>243</v>
      </c>
      <c r="R8" s="115" t="s">
        <v>243</v>
      </c>
      <c r="S8" s="111" t="s">
        <v>107</v>
      </c>
      <c r="T8" s="111">
        <v>35</v>
      </c>
      <c r="U8" s="111" t="s">
        <v>242</v>
      </c>
      <c r="V8" s="111" t="s">
        <v>242</v>
      </c>
      <c r="W8" s="111" t="s">
        <v>242</v>
      </c>
      <c r="X8" s="111" t="s">
        <v>242</v>
      </c>
      <c r="Y8" s="111" t="s">
        <v>242</v>
      </c>
      <c r="Z8" s="111" t="s">
        <v>242</v>
      </c>
      <c r="AA8" s="111" t="s">
        <v>242</v>
      </c>
      <c r="AB8" s="111" t="s">
        <v>242</v>
      </c>
      <c r="AC8" s="111" t="s">
        <v>242</v>
      </c>
      <c r="AD8" s="111" t="s">
        <v>242</v>
      </c>
      <c r="AE8" s="111" t="s">
        <v>243</v>
      </c>
      <c r="AF8" s="111" t="s">
        <v>243</v>
      </c>
      <c r="AG8" s="111" t="s">
        <v>243</v>
      </c>
      <c r="AH8" s="111" t="s">
        <v>243</v>
      </c>
      <c r="AI8" s="111" t="s">
        <v>243</v>
      </c>
      <c r="AJ8" s="111" t="s">
        <v>243</v>
      </c>
      <c r="AK8" s="111" t="s">
        <v>243</v>
      </c>
      <c r="AL8" s="111" t="s">
        <v>2691</v>
      </c>
    </row>
    <row r="9" spans="1:38" s="112" customFormat="1" ht="30" customHeight="1" x14ac:dyDescent="0.35">
      <c r="A9" s="130" t="s">
        <v>1968</v>
      </c>
      <c r="B9" s="130" t="s">
        <v>1969</v>
      </c>
      <c r="C9" s="114">
        <v>44011</v>
      </c>
      <c r="D9" s="115">
        <v>44012</v>
      </c>
      <c r="E9" s="111" t="s">
        <v>1970</v>
      </c>
      <c r="F9" s="132" t="str">
        <f t="shared" si="0"/>
        <v>https://onlinelibrary.wiley.com/doi/abs/10.1111/apa.15454</v>
      </c>
      <c r="G9" s="116" t="s">
        <v>108</v>
      </c>
      <c r="H9" s="116" t="s">
        <v>106</v>
      </c>
      <c r="I9" s="111" t="s">
        <v>1971</v>
      </c>
      <c r="J9" s="111" t="s">
        <v>1801</v>
      </c>
      <c r="K9" s="111">
        <v>2020</v>
      </c>
      <c r="L9" s="116" t="s">
        <v>1790</v>
      </c>
      <c r="M9" s="111" t="s">
        <v>1972</v>
      </c>
      <c r="N9" s="118" t="s">
        <v>1121</v>
      </c>
      <c r="O9" s="111" t="s">
        <v>243</v>
      </c>
      <c r="P9" s="111" t="s">
        <v>242</v>
      </c>
      <c r="Q9" s="111" t="s">
        <v>243</v>
      </c>
      <c r="R9" s="115" t="s">
        <v>243</v>
      </c>
      <c r="S9" s="111" t="s">
        <v>107</v>
      </c>
      <c r="T9" s="111" t="s">
        <v>2583</v>
      </c>
      <c r="U9" s="111" t="s">
        <v>243</v>
      </c>
      <c r="V9" s="111" t="s">
        <v>243</v>
      </c>
      <c r="W9" s="111" t="s">
        <v>243</v>
      </c>
      <c r="X9" s="111" t="s">
        <v>243</v>
      </c>
      <c r="Y9" s="111" t="s">
        <v>243</v>
      </c>
      <c r="Z9" s="111" t="s">
        <v>243</v>
      </c>
      <c r="AA9" s="111" t="s">
        <v>243</v>
      </c>
      <c r="AB9" s="111" t="s">
        <v>243</v>
      </c>
      <c r="AC9" s="111" t="s">
        <v>243</v>
      </c>
      <c r="AD9" s="111" t="s">
        <v>243</v>
      </c>
      <c r="AE9" s="111" t="s">
        <v>243</v>
      </c>
      <c r="AF9" s="111" t="s">
        <v>243</v>
      </c>
      <c r="AG9" s="111" t="s">
        <v>243</v>
      </c>
      <c r="AH9" s="111" t="s">
        <v>243</v>
      </c>
      <c r="AI9" s="111" t="s">
        <v>243</v>
      </c>
      <c r="AJ9" s="111" t="s">
        <v>243</v>
      </c>
      <c r="AK9" s="111" t="s">
        <v>243</v>
      </c>
      <c r="AL9" s="111" t="s">
        <v>2691</v>
      </c>
    </row>
    <row r="10" spans="1:38" s="112" customFormat="1" ht="30" customHeight="1" x14ac:dyDescent="0.35">
      <c r="A10" s="130" t="s">
        <v>1973</v>
      </c>
      <c r="B10" s="130" t="s">
        <v>1974</v>
      </c>
      <c r="C10" s="114">
        <v>44011</v>
      </c>
      <c r="D10" s="115">
        <v>44012</v>
      </c>
      <c r="E10" s="111" t="s">
        <v>1975</v>
      </c>
      <c r="F10" s="132" t="str">
        <f t="shared" si="0"/>
        <v>https://pubmed.ncbi.nlm.nih.gov/32598320/</v>
      </c>
      <c r="G10" s="116" t="s">
        <v>108</v>
      </c>
      <c r="H10" s="116" t="s">
        <v>1805</v>
      </c>
      <c r="I10" s="111" t="s">
        <v>1976</v>
      </c>
      <c r="J10" s="111" t="s">
        <v>1977</v>
      </c>
      <c r="K10" s="111">
        <v>2020</v>
      </c>
      <c r="L10" s="116" t="s">
        <v>1790</v>
      </c>
      <c r="M10" s="111" t="s">
        <v>1978</v>
      </c>
      <c r="N10" s="118" t="s">
        <v>1121</v>
      </c>
      <c r="O10" s="111" t="s">
        <v>242</v>
      </c>
      <c r="P10" s="111" t="s">
        <v>243</v>
      </c>
      <c r="Q10" s="111" t="s">
        <v>243</v>
      </c>
      <c r="R10" s="115" t="s">
        <v>242</v>
      </c>
      <c r="S10" s="111" t="s">
        <v>107</v>
      </c>
      <c r="T10" s="111">
        <v>178</v>
      </c>
      <c r="U10" s="111" t="s">
        <v>243</v>
      </c>
      <c r="V10" s="111" t="s">
        <v>243</v>
      </c>
      <c r="W10" s="111" t="s">
        <v>243</v>
      </c>
      <c r="X10" s="111" t="s">
        <v>243</v>
      </c>
      <c r="Y10" s="111" t="s">
        <v>243</v>
      </c>
      <c r="Z10" s="111" t="s">
        <v>243</v>
      </c>
      <c r="AA10" s="111" t="s">
        <v>243</v>
      </c>
      <c r="AB10" s="111" t="s">
        <v>243</v>
      </c>
      <c r="AC10" s="111" t="s">
        <v>243</v>
      </c>
      <c r="AD10" s="111" t="s">
        <v>243</v>
      </c>
      <c r="AE10" s="111" t="s">
        <v>243</v>
      </c>
      <c r="AF10" s="111" t="s">
        <v>243</v>
      </c>
      <c r="AG10" s="111" t="s">
        <v>243</v>
      </c>
      <c r="AH10" s="111" t="s">
        <v>243</v>
      </c>
      <c r="AI10" s="111" t="s">
        <v>243</v>
      </c>
      <c r="AJ10" s="111" t="s">
        <v>243</v>
      </c>
      <c r="AK10" s="111" t="s">
        <v>243</v>
      </c>
      <c r="AL10" s="111" t="s">
        <v>2691</v>
      </c>
    </row>
    <row r="11" spans="1:38" s="112" customFormat="1" ht="30" customHeight="1" x14ac:dyDescent="0.35">
      <c r="A11" s="130" t="s">
        <v>1979</v>
      </c>
      <c r="B11" s="130" t="s">
        <v>1815</v>
      </c>
      <c r="C11" s="114">
        <v>44011</v>
      </c>
      <c r="D11" s="115">
        <v>44012</v>
      </c>
      <c r="E11" s="111" t="s">
        <v>1980</v>
      </c>
      <c r="F11" s="132" t="str">
        <f t="shared" si="0"/>
        <v>https://pubmed.ncbi.nlm.nih.gov/32598164/</v>
      </c>
      <c r="G11" s="116" t="s">
        <v>764</v>
      </c>
      <c r="H11" s="116" t="s">
        <v>111</v>
      </c>
      <c r="I11" s="111" t="s">
        <v>1981</v>
      </c>
      <c r="J11" s="111" t="s">
        <v>1982</v>
      </c>
      <c r="K11" s="111">
        <v>2020</v>
      </c>
      <c r="L11" s="116" t="s">
        <v>1790</v>
      </c>
      <c r="M11" s="111" t="s">
        <v>1983</v>
      </c>
      <c r="N11" s="118" t="s">
        <v>1121</v>
      </c>
      <c r="O11" s="111" t="s">
        <v>242</v>
      </c>
      <c r="P11" s="111" t="s">
        <v>243</v>
      </c>
      <c r="Q11" s="111" t="s">
        <v>243</v>
      </c>
      <c r="R11" s="115" t="s">
        <v>243</v>
      </c>
      <c r="S11" s="111" t="s">
        <v>103</v>
      </c>
      <c r="T11" s="111" t="s">
        <v>2583</v>
      </c>
      <c r="U11" s="111" t="s">
        <v>243</v>
      </c>
      <c r="V11" s="111" t="s">
        <v>243</v>
      </c>
      <c r="W11" s="111" t="s">
        <v>243</v>
      </c>
      <c r="X11" s="111" t="s">
        <v>243</v>
      </c>
      <c r="Y11" s="111" t="s">
        <v>242</v>
      </c>
      <c r="Z11" s="111" t="s">
        <v>243</v>
      </c>
      <c r="AA11" s="111" t="s">
        <v>243</v>
      </c>
      <c r="AB11" s="111" t="s">
        <v>243</v>
      </c>
      <c r="AC11" s="111" t="s">
        <v>243</v>
      </c>
      <c r="AD11" s="111" t="s">
        <v>243</v>
      </c>
      <c r="AE11" s="111" t="s">
        <v>243</v>
      </c>
      <c r="AF11" s="111" t="s">
        <v>243</v>
      </c>
      <c r="AG11" s="111" t="s">
        <v>243</v>
      </c>
      <c r="AH11" s="111" t="s">
        <v>243</v>
      </c>
      <c r="AI11" s="111" t="s">
        <v>243</v>
      </c>
      <c r="AJ11" s="111" t="s">
        <v>243</v>
      </c>
      <c r="AK11" s="111" t="s">
        <v>243</v>
      </c>
      <c r="AL11" s="111" t="s">
        <v>2691</v>
      </c>
    </row>
    <row r="12" spans="1:38" s="112" customFormat="1" ht="30" customHeight="1" x14ac:dyDescent="0.35">
      <c r="A12" s="130" t="s">
        <v>1984</v>
      </c>
      <c r="B12" s="130" t="s">
        <v>1985</v>
      </c>
      <c r="C12" s="114">
        <v>44007</v>
      </c>
      <c r="D12" s="115">
        <v>44011</v>
      </c>
      <c r="E12" s="111" t="s">
        <v>1986</v>
      </c>
      <c r="F12" s="132" t="str">
        <f t="shared" si="0"/>
        <v>https://pubmed.ncbi.nlm.nih.gov/32593743/</v>
      </c>
      <c r="G12" s="116" t="s">
        <v>764</v>
      </c>
      <c r="H12" s="116" t="s">
        <v>111</v>
      </c>
      <c r="I12" s="111" t="s">
        <v>1987</v>
      </c>
      <c r="J12" s="111" t="s">
        <v>1924</v>
      </c>
      <c r="K12" s="111">
        <v>2020</v>
      </c>
      <c r="L12" s="116" t="s">
        <v>1790</v>
      </c>
      <c r="M12" s="111" t="s">
        <v>1988</v>
      </c>
      <c r="N12" s="118" t="s">
        <v>1121</v>
      </c>
      <c r="O12" s="111" t="s">
        <v>243</v>
      </c>
      <c r="P12" s="111" t="s">
        <v>242</v>
      </c>
      <c r="Q12" s="111" t="s">
        <v>243</v>
      </c>
      <c r="R12" s="115" t="s">
        <v>243</v>
      </c>
      <c r="S12" s="111" t="s">
        <v>103</v>
      </c>
      <c r="T12" s="111" t="s">
        <v>2583</v>
      </c>
      <c r="U12" s="111" t="s">
        <v>243</v>
      </c>
      <c r="V12" s="111" t="s">
        <v>243</v>
      </c>
      <c r="W12" s="111" t="s">
        <v>243</v>
      </c>
      <c r="X12" s="111" t="s">
        <v>243</v>
      </c>
      <c r="Y12" s="111" t="s">
        <v>243</v>
      </c>
      <c r="Z12" s="111" t="s">
        <v>243</v>
      </c>
      <c r="AA12" s="111" t="s">
        <v>243</v>
      </c>
      <c r="AB12" s="111" t="s">
        <v>243</v>
      </c>
      <c r="AC12" s="111" t="s">
        <v>243</v>
      </c>
      <c r="AD12" s="111" t="s">
        <v>243</v>
      </c>
      <c r="AE12" s="111" t="s">
        <v>243</v>
      </c>
      <c r="AF12" s="111" t="s">
        <v>243</v>
      </c>
      <c r="AG12" s="111" t="s">
        <v>243</v>
      </c>
      <c r="AH12" s="111" t="s">
        <v>243</v>
      </c>
      <c r="AI12" s="111" t="s">
        <v>243</v>
      </c>
      <c r="AJ12" s="111" t="s">
        <v>243</v>
      </c>
      <c r="AK12" s="111" t="s">
        <v>243</v>
      </c>
      <c r="AL12" s="111" t="s">
        <v>2691</v>
      </c>
    </row>
    <row r="13" spans="1:38" s="112" customFormat="1" ht="30" customHeight="1" x14ac:dyDescent="0.35">
      <c r="A13" s="130" t="s">
        <v>1989</v>
      </c>
      <c r="B13" s="130" t="s">
        <v>1990</v>
      </c>
      <c r="C13" s="114">
        <v>44007</v>
      </c>
      <c r="D13" s="115">
        <v>44009</v>
      </c>
      <c r="E13" s="111" t="s">
        <v>1991</v>
      </c>
      <c r="F13" s="132" t="str">
        <f t="shared" si="0"/>
        <v>https://www.ncbi.nlm.nih.gov/pmc/articles/PMC7315111/</v>
      </c>
      <c r="G13" s="116" t="s">
        <v>764</v>
      </c>
      <c r="H13" s="116" t="s">
        <v>111</v>
      </c>
      <c r="I13" s="111" t="s">
        <v>1992</v>
      </c>
      <c r="J13" s="111" t="s">
        <v>1798</v>
      </c>
      <c r="K13" s="111">
        <v>2020</v>
      </c>
      <c r="L13" s="116" t="s">
        <v>1790</v>
      </c>
      <c r="M13" s="111" t="s">
        <v>2559</v>
      </c>
      <c r="N13" s="118" t="s">
        <v>1121</v>
      </c>
      <c r="O13" s="111" t="s">
        <v>243</v>
      </c>
      <c r="P13" s="111" t="s">
        <v>242</v>
      </c>
      <c r="Q13" s="111" t="s">
        <v>243</v>
      </c>
      <c r="R13" s="115" t="s">
        <v>243</v>
      </c>
      <c r="S13" s="111" t="s">
        <v>103</v>
      </c>
      <c r="T13" s="111" t="s">
        <v>2583</v>
      </c>
      <c r="U13" s="111" t="s">
        <v>243</v>
      </c>
      <c r="V13" s="111" t="s">
        <v>243</v>
      </c>
      <c r="W13" s="111" t="s">
        <v>243</v>
      </c>
      <c r="X13" s="111" t="s">
        <v>243</v>
      </c>
      <c r="Y13" s="111" t="s">
        <v>243</v>
      </c>
      <c r="Z13" s="111" t="s">
        <v>243</v>
      </c>
      <c r="AA13" s="111" t="s">
        <v>243</v>
      </c>
      <c r="AB13" s="111" t="s">
        <v>243</v>
      </c>
      <c r="AC13" s="111" t="s">
        <v>243</v>
      </c>
      <c r="AD13" s="111" t="s">
        <v>243</v>
      </c>
      <c r="AE13" s="111" t="s">
        <v>243</v>
      </c>
      <c r="AF13" s="111" t="s">
        <v>243</v>
      </c>
      <c r="AG13" s="111" t="s">
        <v>243</v>
      </c>
      <c r="AH13" s="111" t="s">
        <v>243</v>
      </c>
      <c r="AI13" s="111" t="s">
        <v>243</v>
      </c>
      <c r="AJ13" s="111" t="s">
        <v>243</v>
      </c>
      <c r="AK13" s="111" t="s">
        <v>243</v>
      </c>
      <c r="AL13" s="111" t="s">
        <v>2691</v>
      </c>
    </row>
    <row r="14" spans="1:38" s="112" customFormat="1" ht="30" customHeight="1" x14ac:dyDescent="0.35">
      <c r="A14" s="130" t="s">
        <v>1993</v>
      </c>
      <c r="B14" s="130" t="s">
        <v>1994</v>
      </c>
      <c r="C14" s="114">
        <v>44006</v>
      </c>
      <c r="D14" s="115">
        <v>44007</v>
      </c>
      <c r="E14" s="111" t="s">
        <v>1995</v>
      </c>
      <c r="F14" s="132" t="str">
        <f t="shared" si="0"/>
        <v>https://onlinelibrary.wiley.com/doi/full/10.1002/ppul.24921</v>
      </c>
      <c r="G14" s="116" t="s">
        <v>109</v>
      </c>
      <c r="H14" s="116" t="s">
        <v>106</v>
      </c>
      <c r="I14" s="111" t="s">
        <v>1996</v>
      </c>
      <c r="J14" s="111" t="s">
        <v>1808</v>
      </c>
      <c r="K14" s="111">
        <v>2020</v>
      </c>
      <c r="L14" s="116" t="s">
        <v>1790</v>
      </c>
      <c r="M14" s="111" t="s">
        <v>1997</v>
      </c>
      <c r="N14" s="118" t="s">
        <v>1121</v>
      </c>
      <c r="O14" s="111" t="s">
        <v>243</v>
      </c>
      <c r="P14" s="111" t="s">
        <v>242</v>
      </c>
      <c r="Q14" s="111" t="s">
        <v>243</v>
      </c>
      <c r="R14" s="115" t="s">
        <v>243</v>
      </c>
      <c r="S14" s="111" t="s">
        <v>39</v>
      </c>
      <c r="T14" s="111">
        <v>52</v>
      </c>
      <c r="U14" s="111" t="s">
        <v>243</v>
      </c>
      <c r="V14" s="111" t="s">
        <v>243</v>
      </c>
      <c r="W14" s="111" t="s">
        <v>243</v>
      </c>
      <c r="X14" s="111" t="s">
        <v>243</v>
      </c>
      <c r="Y14" s="111" t="s">
        <v>243</v>
      </c>
      <c r="Z14" s="111" t="s">
        <v>242</v>
      </c>
      <c r="AA14" s="111" t="s">
        <v>242</v>
      </c>
      <c r="AB14" s="111" t="s">
        <v>242</v>
      </c>
      <c r="AC14" s="111" t="s">
        <v>242</v>
      </c>
      <c r="AD14" s="111" t="s">
        <v>242</v>
      </c>
      <c r="AE14" s="111" t="s">
        <v>243</v>
      </c>
      <c r="AF14" s="111" t="s">
        <v>243</v>
      </c>
      <c r="AG14" s="111" t="s">
        <v>243</v>
      </c>
      <c r="AH14" s="111" t="s">
        <v>243</v>
      </c>
      <c r="AI14" s="111" t="s">
        <v>243</v>
      </c>
      <c r="AJ14" s="111" t="s">
        <v>243</v>
      </c>
      <c r="AK14" s="111" t="s">
        <v>243</v>
      </c>
      <c r="AL14" s="111" t="s">
        <v>2691</v>
      </c>
    </row>
    <row r="15" spans="1:38" s="112" customFormat="1" ht="30" customHeight="1" x14ac:dyDescent="0.35">
      <c r="A15" s="130" t="s">
        <v>1998</v>
      </c>
      <c r="B15" s="130" t="s">
        <v>1815</v>
      </c>
      <c r="C15" s="114">
        <v>44006</v>
      </c>
      <c r="D15" s="115">
        <v>44007</v>
      </c>
      <c r="E15" s="111" t="s">
        <v>1999</v>
      </c>
      <c r="F15" s="132" t="str">
        <f t="shared" si="0"/>
        <v>https://pubmed.ncbi.nlm.nih.gov/32578344/</v>
      </c>
      <c r="G15" s="116" t="s">
        <v>764</v>
      </c>
      <c r="H15" s="116" t="s">
        <v>111</v>
      </c>
      <c r="I15" s="111" t="s">
        <v>2000</v>
      </c>
      <c r="J15" s="111" t="s">
        <v>2001</v>
      </c>
      <c r="K15" s="111">
        <v>2020</v>
      </c>
      <c r="L15" s="116" t="s">
        <v>1790</v>
      </c>
      <c r="M15" s="111" t="s">
        <v>2002</v>
      </c>
      <c r="N15" s="118" t="s">
        <v>1121</v>
      </c>
      <c r="O15" s="111" t="s">
        <v>243</v>
      </c>
      <c r="P15" s="111" t="s">
        <v>242</v>
      </c>
      <c r="Q15" s="111" t="s">
        <v>243</v>
      </c>
      <c r="R15" s="115" t="s">
        <v>243</v>
      </c>
      <c r="S15" s="111" t="s">
        <v>103</v>
      </c>
      <c r="T15" s="111" t="s">
        <v>2583</v>
      </c>
      <c r="U15" s="111" t="s">
        <v>243</v>
      </c>
      <c r="V15" s="111" t="s">
        <v>243</v>
      </c>
      <c r="W15" s="111" t="s">
        <v>243</v>
      </c>
      <c r="X15" s="111" t="s">
        <v>243</v>
      </c>
      <c r="Y15" s="111" t="s">
        <v>243</v>
      </c>
      <c r="Z15" s="111" t="s">
        <v>243</v>
      </c>
      <c r="AA15" s="111" t="s">
        <v>243</v>
      </c>
      <c r="AB15" s="111" t="s">
        <v>243</v>
      </c>
      <c r="AC15" s="111" t="s">
        <v>243</v>
      </c>
      <c r="AD15" s="111" t="s">
        <v>243</v>
      </c>
      <c r="AE15" s="111" t="s">
        <v>243</v>
      </c>
      <c r="AF15" s="111" t="s">
        <v>243</v>
      </c>
      <c r="AG15" s="111" t="s">
        <v>243</v>
      </c>
      <c r="AH15" s="111" t="s">
        <v>243</v>
      </c>
      <c r="AI15" s="111" t="s">
        <v>243</v>
      </c>
      <c r="AJ15" s="111" t="s">
        <v>243</v>
      </c>
      <c r="AK15" s="111" t="s">
        <v>243</v>
      </c>
      <c r="AL15" s="111" t="s">
        <v>2691</v>
      </c>
    </row>
    <row r="16" spans="1:38" s="112" customFormat="1" ht="30" customHeight="1" x14ac:dyDescent="0.35">
      <c r="A16" s="130" t="s">
        <v>2003</v>
      </c>
      <c r="B16" s="130" t="s">
        <v>2004</v>
      </c>
      <c r="C16" s="114">
        <v>43937</v>
      </c>
      <c r="D16" s="115">
        <v>43959</v>
      </c>
      <c r="E16" s="111" t="s">
        <v>2005</v>
      </c>
      <c r="F16" s="132" t="str">
        <f t="shared" si="0"/>
        <v>https://www.ncbi.nlm.nih.gov/pmc/articles/PMC7279056/</v>
      </c>
      <c r="G16" s="116" t="s">
        <v>109</v>
      </c>
      <c r="H16" s="116" t="s">
        <v>106</v>
      </c>
      <c r="I16" s="111" t="s">
        <v>2006</v>
      </c>
      <c r="J16" s="111" t="s">
        <v>1821</v>
      </c>
      <c r="K16" s="111">
        <v>2020</v>
      </c>
      <c r="L16" s="116" t="s">
        <v>1790</v>
      </c>
      <c r="M16" s="111" t="s">
        <v>2007</v>
      </c>
      <c r="N16" s="118" t="s">
        <v>1121</v>
      </c>
      <c r="O16" s="111" t="s">
        <v>243</v>
      </c>
      <c r="P16" s="111" t="s">
        <v>242</v>
      </c>
      <c r="Q16" s="111" t="s">
        <v>243</v>
      </c>
      <c r="R16" s="115" t="s">
        <v>243</v>
      </c>
      <c r="S16" s="111" t="s">
        <v>39</v>
      </c>
      <c r="T16" s="111">
        <v>1</v>
      </c>
      <c r="U16" s="111" t="s">
        <v>243</v>
      </c>
      <c r="V16" s="111" t="s">
        <v>243</v>
      </c>
      <c r="W16" s="111" t="s">
        <v>243</v>
      </c>
      <c r="X16" s="111" t="s">
        <v>243</v>
      </c>
      <c r="Y16" s="111" t="s">
        <v>243</v>
      </c>
      <c r="Z16" s="111" t="s">
        <v>242</v>
      </c>
      <c r="AA16" s="111" t="s">
        <v>242</v>
      </c>
      <c r="AB16" s="111" t="s">
        <v>243</v>
      </c>
      <c r="AC16" s="111" t="s">
        <v>242</v>
      </c>
      <c r="AD16" s="111" t="s">
        <v>242</v>
      </c>
      <c r="AE16" s="111" t="s">
        <v>243</v>
      </c>
      <c r="AF16" s="111" t="s">
        <v>243</v>
      </c>
      <c r="AG16" s="111" t="s">
        <v>243</v>
      </c>
      <c r="AH16" s="111" t="s">
        <v>243</v>
      </c>
      <c r="AI16" s="111" t="s">
        <v>243</v>
      </c>
      <c r="AJ16" s="111" t="s">
        <v>243</v>
      </c>
      <c r="AK16" s="111" t="s">
        <v>243</v>
      </c>
      <c r="AL16" s="111" t="s">
        <v>2691</v>
      </c>
    </row>
    <row r="17" spans="1:38" s="112" customFormat="1" ht="30" customHeight="1" x14ac:dyDescent="0.35">
      <c r="A17" s="130" t="s">
        <v>2008</v>
      </c>
      <c r="B17" s="130" t="s">
        <v>1815</v>
      </c>
      <c r="C17" s="114">
        <v>43968</v>
      </c>
      <c r="D17" s="115">
        <v>43953</v>
      </c>
      <c r="E17" s="111" t="s">
        <v>2009</v>
      </c>
      <c r="F17" s="132" t="str">
        <f t="shared" si="0"/>
        <v>https://www.ncbi.nlm.nih.gov/pmc/articles/PMC7267570/</v>
      </c>
      <c r="G17" s="116" t="s">
        <v>764</v>
      </c>
      <c r="H17" s="116" t="s">
        <v>111</v>
      </c>
      <c r="I17" s="111" t="s">
        <v>2010</v>
      </c>
      <c r="J17" s="111" t="s">
        <v>2011</v>
      </c>
      <c r="K17" s="111">
        <v>2020</v>
      </c>
      <c r="L17" s="116" t="s">
        <v>1790</v>
      </c>
      <c r="M17" s="111" t="s">
        <v>2012</v>
      </c>
      <c r="N17" s="118" t="s">
        <v>1121</v>
      </c>
      <c r="O17" s="111" t="s">
        <v>242</v>
      </c>
      <c r="P17" s="111" t="s">
        <v>243</v>
      </c>
      <c r="Q17" s="111" t="s">
        <v>243</v>
      </c>
      <c r="R17" s="115" t="s">
        <v>243</v>
      </c>
      <c r="S17" s="111" t="s">
        <v>103</v>
      </c>
      <c r="T17" s="111" t="s">
        <v>2583</v>
      </c>
      <c r="U17" s="111" t="s">
        <v>243</v>
      </c>
      <c r="V17" s="111" t="s">
        <v>243</v>
      </c>
      <c r="W17" s="111" t="s">
        <v>243</v>
      </c>
      <c r="X17" s="111" t="s">
        <v>243</v>
      </c>
      <c r="Y17" s="111" t="s">
        <v>242</v>
      </c>
      <c r="Z17" s="111" t="s">
        <v>243</v>
      </c>
      <c r="AA17" s="111" t="s">
        <v>243</v>
      </c>
      <c r="AB17" s="111" t="s">
        <v>243</v>
      </c>
      <c r="AC17" s="111" t="s">
        <v>243</v>
      </c>
      <c r="AD17" s="111" t="s">
        <v>243</v>
      </c>
      <c r="AE17" s="111" t="s">
        <v>243</v>
      </c>
      <c r="AF17" s="111" t="s">
        <v>243</v>
      </c>
      <c r="AG17" s="111" t="s">
        <v>243</v>
      </c>
      <c r="AH17" s="111" t="s">
        <v>243</v>
      </c>
      <c r="AI17" s="111" t="s">
        <v>2013</v>
      </c>
      <c r="AJ17" s="111" t="s">
        <v>243</v>
      </c>
      <c r="AK17" s="111" t="s">
        <v>243</v>
      </c>
      <c r="AL17" s="111" t="s">
        <v>2691</v>
      </c>
    </row>
    <row r="18" spans="1:38" s="112" customFormat="1" ht="30" customHeight="1" x14ac:dyDescent="0.35">
      <c r="A18" s="130" t="s">
        <v>2014</v>
      </c>
      <c r="B18" s="130" t="s">
        <v>2015</v>
      </c>
      <c r="C18" s="114">
        <v>43924</v>
      </c>
      <c r="D18" s="115">
        <v>43936</v>
      </c>
      <c r="E18" s="111" t="s">
        <v>2560</v>
      </c>
      <c r="F18" s="132" t="str">
        <f t="shared" si="0"/>
        <v>https://journals.lww.com/anesthesia-analgesia/fulltext/2020/7000/pediatric_airway_management_in_covid_19_patients_.11.aspx</v>
      </c>
      <c r="G18" s="116" t="s">
        <v>764</v>
      </c>
      <c r="H18" s="116" t="s">
        <v>111</v>
      </c>
      <c r="I18" s="111" t="s">
        <v>2016</v>
      </c>
      <c r="J18" s="111" t="s">
        <v>2017</v>
      </c>
      <c r="K18" s="111">
        <v>2020</v>
      </c>
      <c r="L18" s="116" t="s">
        <v>1790</v>
      </c>
      <c r="M18" s="111" t="s">
        <v>2018</v>
      </c>
      <c r="N18" s="118" t="s">
        <v>1121</v>
      </c>
      <c r="O18" s="111" t="s">
        <v>243</v>
      </c>
      <c r="P18" s="111" t="s">
        <v>242</v>
      </c>
      <c r="Q18" s="111" t="s">
        <v>243</v>
      </c>
      <c r="R18" s="115" t="s">
        <v>243</v>
      </c>
      <c r="S18" s="111" t="s">
        <v>103</v>
      </c>
      <c r="T18" s="111" t="s">
        <v>2583</v>
      </c>
      <c r="U18" s="111" t="s">
        <v>243</v>
      </c>
      <c r="V18" s="111" t="s">
        <v>243</v>
      </c>
      <c r="W18" s="111" t="s">
        <v>243</v>
      </c>
      <c r="X18" s="111" t="s">
        <v>243</v>
      </c>
      <c r="Y18" s="111" t="s">
        <v>243</v>
      </c>
      <c r="Z18" s="111" t="s">
        <v>243</v>
      </c>
      <c r="AA18" s="111" t="s">
        <v>243</v>
      </c>
      <c r="AB18" s="111" t="s">
        <v>243</v>
      </c>
      <c r="AC18" s="111" t="s">
        <v>243</v>
      </c>
      <c r="AD18" s="111" t="s">
        <v>242</v>
      </c>
      <c r="AE18" s="111" t="s">
        <v>243</v>
      </c>
      <c r="AF18" s="111" t="s">
        <v>243</v>
      </c>
      <c r="AG18" s="111" t="s">
        <v>243</v>
      </c>
      <c r="AH18" s="111" t="s">
        <v>243</v>
      </c>
      <c r="AI18" s="111" t="s">
        <v>243</v>
      </c>
      <c r="AJ18" s="111" t="s">
        <v>243</v>
      </c>
      <c r="AK18" s="111" t="s">
        <v>243</v>
      </c>
      <c r="AL18" s="111" t="s">
        <v>2691</v>
      </c>
    </row>
    <row r="19" spans="1:38" s="112" customFormat="1" ht="30" customHeight="1" x14ac:dyDescent="0.35">
      <c r="A19" s="130" t="s">
        <v>2019</v>
      </c>
      <c r="B19" s="130" t="s">
        <v>2020</v>
      </c>
      <c r="C19" s="114" t="s">
        <v>2021</v>
      </c>
      <c r="D19" s="115"/>
      <c r="E19" s="111" t="s">
        <v>2022</v>
      </c>
      <c r="F19" s="132" t="str">
        <f t="shared" si="0"/>
        <v>https://aig-journal.ru/articles/Ultrazvukovaya-diagnostika-v-akusherstve-v-usloviyah-pandemii-COVID-19.html</v>
      </c>
      <c r="G19" s="116" t="s">
        <v>764</v>
      </c>
      <c r="H19" s="116" t="s">
        <v>111</v>
      </c>
      <c r="I19" s="111" t="s">
        <v>2023</v>
      </c>
      <c r="J19" s="111" t="s">
        <v>2024</v>
      </c>
      <c r="K19" s="111">
        <v>2020</v>
      </c>
      <c r="L19" s="116" t="s">
        <v>1790</v>
      </c>
      <c r="M19" s="111" t="s">
        <v>2025</v>
      </c>
      <c r="N19" s="116" t="s">
        <v>2026</v>
      </c>
      <c r="O19" s="111" t="s">
        <v>242</v>
      </c>
      <c r="P19" s="111" t="s">
        <v>243</v>
      </c>
      <c r="Q19" s="111" t="s">
        <v>243</v>
      </c>
      <c r="R19" s="115" t="s">
        <v>243</v>
      </c>
      <c r="S19" s="111" t="s">
        <v>103</v>
      </c>
      <c r="T19" s="111" t="s">
        <v>2583</v>
      </c>
      <c r="U19" s="111" t="s">
        <v>243</v>
      </c>
      <c r="V19" s="111" t="s">
        <v>243</v>
      </c>
      <c r="W19" s="111" t="s">
        <v>243</v>
      </c>
      <c r="X19" s="111" t="s">
        <v>243</v>
      </c>
      <c r="Y19" s="111" t="s">
        <v>243</v>
      </c>
      <c r="Z19" s="111" t="s">
        <v>243</v>
      </c>
      <c r="AA19" s="111" t="s">
        <v>243</v>
      </c>
      <c r="AB19" s="111" t="s">
        <v>243</v>
      </c>
      <c r="AC19" s="111" t="s">
        <v>243</v>
      </c>
      <c r="AD19" s="111" t="s">
        <v>243</v>
      </c>
      <c r="AE19" s="111" t="s">
        <v>243</v>
      </c>
      <c r="AF19" s="111" t="s">
        <v>243</v>
      </c>
      <c r="AG19" s="111" t="s">
        <v>243</v>
      </c>
      <c r="AH19" s="111" t="s">
        <v>243</v>
      </c>
      <c r="AI19" s="111" t="s">
        <v>243</v>
      </c>
      <c r="AJ19" s="111" t="s">
        <v>243</v>
      </c>
      <c r="AK19" s="111" t="s">
        <v>243</v>
      </c>
      <c r="AL19" s="111" t="s">
        <v>2691</v>
      </c>
    </row>
    <row r="20" spans="1:38" s="112" customFormat="1" ht="30" customHeight="1" x14ac:dyDescent="0.35">
      <c r="A20" s="130" t="s">
        <v>2027</v>
      </c>
      <c r="B20" s="130" t="s">
        <v>1815</v>
      </c>
      <c r="C20" s="114">
        <v>43959</v>
      </c>
      <c r="D20" s="115"/>
      <c r="E20" s="111" t="s">
        <v>2028</v>
      </c>
      <c r="F20" s="132" t="str">
        <f t="shared" si="0"/>
        <v>https://www.ncbi.nlm.nih.gov/pmc/articles/PMC7206425/</v>
      </c>
      <c r="G20" s="116" t="s">
        <v>172</v>
      </c>
      <c r="H20" s="116" t="s">
        <v>106</v>
      </c>
      <c r="I20" s="111" t="s">
        <v>2029</v>
      </c>
      <c r="J20" s="111" t="s">
        <v>2030</v>
      </c>
      <c r="K20" s="111">
        <v>2020</v>
      </c>
      <c r="L20" s="116" t="s">
        <v>1790</v>
      </c>
      <c r="M20" s="111" t="s">
        <v>2031</v>
      </c>
      <c r="N20" s="118" t="s">
        <v>1121</v>
      </c>
      <c r="O20" s="111" t="s">
        <v>242</v>
      </c>
      <c r="P20" s="111" t="s">
        <v>243</v>
      </c>
      <c r="Q20" s="111" t="s">
        <v>242</v>
      </c>
      <c r="R20" s="115" t="s">
        <v>243</v>
      </c>
      <c r="S20" s="111" t="s">
        <v>107</v>
      </c>
      <c r="T20" s="111">
        <v>1</v>
      </c>
      <c r="U20" s="111" t="s">
        <v>242</v>
      </c>
      <c r="V20" s="111" t="s">
        <v>243</v>
      </c>
      <c r="W20" s="111" t="s">
        <v>243</v>
      </c>
      <c r="X20" s="111" t="s">
        <v>242</v>
      </c>
      <c r="Y20" s="111" t="s">
        <v>242</v>
      </c>
      <c r="Z20" s="111" t="s">
        <v>243</v>
      </c>
      <c r="AA20" s="111" t="s">
        <v>243</v>
      </c>
      <c r="AB20" s="111" t="s">
        <v>243</v>
      </c>
      <c r="AC20" s="111" t="s">
        <v>243</v>
      </c>
      <c r="AD20" s="111" t="s">
        <v>243</v>
      </c>
      <c r="AE20" s="111" t="s">
        <v>242</v>
      </c>
      <c r="AF20" s="111" t="s">
        <v>243</v>
      </c>
      <c r="AG20" s="111" t="s">
        <v>243</v>
      </c>
      <c r="AH20" s="111" t="s">
        <v>243</v>
      </c>
      <c r="AI20" s="111" t="s">
        <v>243</v>
      </c>
      <c r="AJ20" s="111" t="s">
        <v>243</v>
      </c>
      <c r="AK20" s="111" t="s">
        <v>243</v>
      </c>
      <c r="AL20" s="111" t="s">
        <v>2691</v>
      </c>
    </row>
    <row r="21" spans="1:38" s="112" customFormat="1" ht="30" customHeight="1" x14ac:dyDescent="0.35">
      <c r="A21" s="130" t="s">
        <v>2032</v>
      </c>
      <c r="B21" s="130" t="s">
        <v>2033</v>
      </c>
      <c r="C21" s="114">
        <v>44014</v>
      </c>
      <c r="D21" s="115">
        <v>44014</v>
      </c>
      <c r="E21" s="111" t="s">
        <v>2034</v>
      </c>
      <c r="F21" s="132" t="str">
        <f t="shared" si="0"/>
        <v>https://www.nejm.org/doi/full/10.1056/NEJMe2024117</v>
      </c>
      <c r="G21" s="116" t="s">
        <v>764</v>
      </c>
      <c r="H21" s="116" t="s">
        <v>111</v>
      </c>
      <c r="I21" s="111" t="s">
        <v>2035</v>
      </c>
      <c r="J21" s="111" t="s">
        <v>1966</v>
      </c>
      <c r="K21" s="111">
        <v>2020</v>
      </c>
      <c r="L21" s="116" t="s">
        <v>1790</v>
      </c>
      <c r="M21" s="111" t="s">
        <v>2036</v>
      </c>
      <c r="N21" s="118" t="s">
        <v>1121</v>
      </c>
      <c r="O21" s="111" t="s">
        <v>243</v>
      </c>
      <c r="P21" s="111" t="s">
        <v>242</v>
      </c>
      <c r="Q21" s="111" t="s">
        <v>243</v>
      </c>
      <c r="R21" s="115" t="s">
        <v>243</v>
      </c>
      <c r="S21" s="111" t="s">
        <v>103</v>
      </c>
      <c r="T21" s="111" t="s">
        <v>2583</v>
      </c>
      <c r="U21" s="111" t="s">
        <v>243</v>
      </c>
      <c r="V21" s="111" t="s">
        <v>243</v>
      </c>
      <c r="W21" s="111" t="s">
        <v>243</v>
      </c>
      <c r="X21" s="111" t="s">
        <v>243</v>
      </c>
      <c r="Y21" s="111" t="s">
        <v>243</v>
      </c>
      <c r="Z21" s="111" t="s">
        <v>243</v>
      </c>
      <c r="AA21" s="111" t="s">
        <v>243</v>
      </c>
      <c r="AB21" s="111" t="s">
        <v>243</v>
      </c>
      <c r="AC21" s="111" t="s">
        <v>243</v>
      </c>
      <c r="AD21" s="111" t="s">
        <v>243</v>
      </c>
      <c r="AE21" s="111" t="s">
        <v>243</v>
      </c>
      <c r="AF21" s="111" t="s">
        <v>243</v>
      </c>
      <c r="AG21" s="111" t="s">
        <v>243</v>
      </c>
      <c r="AH21" s="111" t="s">
        <v>243</v>
      </c>
      <c r="AI21" s="111" t="s">
        <v>243</v>
      </c>
      <c r="AJ21" s="111" t="s">
        <v>243</v>
      </c>
      <c r="AK21" s="118"/>
      <c r="AL21" s="111" t="s">
        <v>2691</v>
      </c>
    </row>
    <row r="22" spans="1:38" s="112" customFormat="1" ht="30" customHeight="1" x14ac:dyDescent="0.35">
      <c r="A22" s="130" t="s">
        <v>2037</v>
      </c>
      <c r="B22" s="130" t="s">
        <v>2038</v>
      </c>
      <c r="C22" s="114">
        <v>44011</v>
      </c>
      <c r="D22" s="115">
        <v>44014</v>
      </c>
      <c r="E22" s="111" t="s">
        <v>2539</v>
      </c>
      <c r="F22" s="132" t="str">
        <f t="shared" si="0"/>
        <v>https://www.scielo.br/scielo.php?script=sci_arttext&amp;pid=S034-71672020001400400&amp;tlng=en</v>
      </c>
      <c r="G22" s="116" t="s">
        <v>1074</v>
      </c>
      <c r="H22" s="116" t="s">
        <v>111</v>
      </c>
      <c r="I22" s="111" t="s">
        <v>2039</v>
      </c>
      <c r="J22" s="111" t="s">
        <v>2040</v>
      </c>
      <c r="K22" s="111">
        <v>2020</v>
      </c>
      <c r="L22" s="116" t="s">
        <v>1790</v>
      </c>
      <c r="M22" s="111" t="s">
        <v>2540</v>
      </c>
      <c r="N22" s="118" t="s">
        <v>1121</v>
      </c>
      <c r="O22" s="111" t="s">
        <v>243</v>
      </c>
      <c r="P22" s="111" t="s">
        <v>243</v>
      </c>
      <c r="Q22" s="111" t="s">
        <v>243</v>
      </c>
      <c r="R22" s="115" t="s">
        <v>242</v>
      </c>
      <c r="S22" s="111" t="s">
        <v>39</v>
      </c>
      <c r="T22" s="111" t="s">
        <v>2583</v>
      </c>
      <c r="U22" s="111" t="s">
        <v>243</v>
      </c>
      <c r="V22" s="111" t="s">
        <v>243</v>
      </c>
      <c r="W22" s="111" t="s">
        <v>243</v>
      </c>
      <c r="X22" s="111" t="s">
        <v>243</v>
      </c>
      <c r="Y22" s="111" t="s">
        <v>243</v>
      </c>
      <c r="Z22" s="111" t="s">
        <v>243</v>
      </c>
      <c r="AA22" s="111" t="s">
        <v>243</v>
      </c>
      <c r="AB22" s="111" t="s">
        <v>243</v>
      </c>
      <c r="AC22" s="111" t="s">
        <v>243</v>
      </c>
      <c r="AD22" s="111" t="s">
        <v>243</v>
      </c>
      <c r="AE22" s="111" t="s">
        <v>243</v>
      </c>
      <c r="AF22" s="111" t="s">
        <v>243</v>
      </c>
      <c r="AG22" s="111" t="s">
        <v>243</v>
      </c>
      <c r="AH22" s="111" t="s">
        <v>243</v>
      </c>
      <c r="AI22" s="111" t="s">
        <v>243</v>
      </c>
      <c r="AJ22" s="111" t="s">
        <v>243</v>
      </c>
      <c r="AK22" s="118"/>
      <c r="AL22" s="111" t="s">
        <v>2691</v>
      </c>
    </row>
    <row r="23" spans="1:38" s="112" customFormat="1" ht="30" customHeight="1" x14ac:dyDescent="0.35">
      <c r="A23" s="130" t="s">
        <v>2041</v>
      </c>
      <c r="B23" s="130" t="s">
        <v>1815</v>
      </c>
      <c r="C23" s="114">
        <v>44013</v>
      </c>
      <c r="D23" s="115">
        <v>44014</v>
      </c>
      <c r="E23" s="111" t="s">
        <v>2042</v>
      </c>
      <c r="F23" s="132" t="str">
        <f t="shared" si="0"/>
        <v>https://obgyn.onlinelibrary.wiley.com/doi/full/10.1002/uog.22111</v>
      </c>
      <c r="G23" s="116" t="s">
        <v>764</v>
      </c>
      <c r="H23" s="116" t="s">
        <v>111</v>
      </c>
      <c r="I23" s="111" t="s">
        <v>2043</v>
      </c>
      <c r="J23" s="111" t="s">
        <v>2044</v>
      </c>
      <c r="K23" s="111">
        <v>2020</v>
      </c>
      <c r="L23" s="116" t="s">
        <v>1790</v>
      </c>
      <c r="M23" s="111" t="s">
        <v>2045</v>
      </c>
      <c r="N23" s="118" t="s">
        <v>1121</v>
      </c>
      <c r="O23" s="111" t="s">
        <v>242</v>
      </c>
      <c r="P23" s="111" t="s">
        <v>243</v>
      </c>
      <c r="Q23" s="111" t="s">
        <v>243</v>
      </c>
      <c r="R23" s="115" t="s">
        <v>243</v>
      </c>
      <c r="S23" s="111" t="s">
        <v>103</v>
      </c>
      <c r="T23" s="111" t="s">
        <v>2583</v>
      </c>
      <c r="U23" s="111" t="s">
        <v>243</v>
      </c>
      <c r="V23" s="111" t="s">
        <v>243</v>
      </c>
      <c r="W23" s="111" t="s">
        <v>243</v>
      </c>
      <c r="X23" s="111" t="s">
        <v>243</v>
      </c>
      <c r="Y23" s="111" t="s">
        <v>243</v>
      </c>
      <c r="Z23" s="111" t="s">
        <v>243</v>
      </c>
      <c r="AA23" s="111" t="s">
        <v>243</v>
      </c>
      <c r="AB23" s="111" t="s">
        <v>243</v>
      </c>
      <c r="AC23" s="111" t="s">
        <v>243</v>
      </c>
      <c r="AD23" s="111" t="s">
        <v>243</v>
      </c>
      <c r="AE23" s="111" t="s">
        <v>243</v>
      </c>
      <c r="AF23" s="111" t="s">
        <v>243</v>
      </c>
      <c r="AG23" s="111" t="s">
        <v>243</v>
      </c>
      <c r="AH23" s="111" t="s">
        <v>243</v>
      </c>
      <c r="AI23" s="111" t="s">
        <v>243</v>
      </c>
      <c r="AJ23" s="111" t="s">
        <v>243</v>
      </c>
      <c r="AK23" s="118"/>
      <c r="AL23" s="111" t="s">
        <v>2691</v>
      </c>
    </row>
    <row r="24" spans="1:38" s="112" customFormat="1" ht="30" customHeight="1" x14ac:dyDescent="0.35">
      <c r="A24" s="130" t="s">
        <v>2046</v>
      </c>
      <c r="B24" s="130" t="s">
        <v>2047</v>
      </c>
      <c r="C24" s="114">
        <v>44013</v>
      </c>
      <c r="D24" s="115">
        <v>44014</v>
      </c>
      <c r="E24" s="111" t="s">
        <v>2048</v>
      </c>
      <c r="F24" s="132" t="str">
        <f t="shared" si="0"/>
        <v>https://pubmed.ncbi.nlm.nih.gov/32608513/</v>
      </c>
      <c r="G24" s="116" t="s">
        <v>1809</v>
      </c>
      <c r="H24" s="116" t="s">
        <v>1805</v>
      </c>
      <c r="I24" s="111" t="s">
        <v>2049</v>
      </c>
      <c r="J24" s="111" t="s">
        <v>1810</v>
      </c>
      <c r="K24" s="111">
        <v>2020</v>
      </c>
      <c r="L24" s="116" t="s">
        <v>1790</v>
      </c>
      <c r="M24" s="111" t="s">
        <v>2050</v>
      </c>
      <c r="N24" s="118" t="s">
        <v>1121</v>
      </c>
      <c r="O24" s="111" t="s">
        <v>242</v>
      </c>
      <c r="P24" s="111" t="s">
        <v>243</v>
      </c>
      <c r="Q24" s="111" t="s">
        <v>243</v>
      </c>
      <c r="R24" s="115" t="s">
        <v>243</v>
      </c>
      <c r="S24" s="111" t="s">
        <v>39</v>
      </c>
      <c r="T24" s="111" t="s">
        <v>2051</v>
      </c>
      <c r="U24" s="111" t="s">
        <v>243</v>
      </c>
      <c r="V24" s="111" t="s">
        <v>243</v>
      </c>
      <c r="W24" s="111" t="s">
        <v>243</v>
      </c>
      <c r="X24" s="111" t="s">
        <v>243</v>
      </c>
      <c r="Y24" s="111" t="s">
        <v>243</v>
      </c>
      <c r="Z24" s="111" t="s">
        <v>243</v>
      </c>
      <c r="AA24" s="111" t="s">
        <v>243</v>
      </c>
      <c r="AB24" s="111" t="s">
        <v>243</v>
      </c>
      <c r="AC24" s="111" t="s">
        <v>243</v>
      </c>
      <c r="AD24" s="111" t="s">
        <v>243</v>
      </c>
      <c r="AE24" s="111" t="s">
        <v>243</v>
      </c>
      <c r="AF24" s="111" t="s">
        <v>243</v>
      </c>
      <c r="AG24" s="111" t="s">
        <v>243</v>
      </c>
      <c r="AH24" s="111" t="s">
        <v>243</v>
      </c>
      <c r="AI24" s="111" t="s">
        <v>243</v>
      </c>
      <c r="AJ24" s="111" t="s">
        <v>243</v>
      </c>
      <c r="AK24" s="118"/>
      <c r="AL24" s="111" t="s">
        <v>2691</v>
      </c>
    </row>
    <row r="25" spans="1:38" s="112" customFormat="1" ht="30" customHeight="1" x14ac:dyDescent="0.35">
      <c r="A25" s="130" t="s">
        <v>2052</v>
      </c>
      <c r="B25" s="130" t="s">
        <v>2053</v>
      </c>
      <c r="C25" s="114">
        <v>44013</v>
      </c>
      <c r="D25" s="115">
        <v>44014</v>
      </c>
      <c r="E25" s="111" t="s">
        <v>2054</v>
      </c>
      <c r="F25" s="132" t="str">
        <f t="shared" si="0"/>
        <v>https://www.tandfonline.com/doi/full/10.1080/22221751.2020.1787799</v>
      </c>
      <c r="G25" s="116" t="s">
        <v>109</v>
      </c>
      <c r="H25" s="116" t="s">
        <v>102</v>
      </c>
      <c r="I25" s="111" t="s">
        <v>2055</v>
      </c>
      <c r="J25" s="111" t="s">
        <v>1812</v>
      </c>
      <c r="K25" s="111">
        <v>2020</v>
      </c>
      <c r="L25" s="116" t="s">
        <v>1790</v>
      </c>
      <c r="M25" s="111" t="s">
        <v>2056</v>
      </c>
      <c r="N25" s="118" t="s">
        <v>1121</v>
      </c>
      <c r="O25" s="111" t="s">
        <v>242</v>
      </c>
      <c r="P25" s="111" t="s">
        <v>242</v>
      </c>
      <c r="Q25" s="111" t="s">
        <v>243</v>
      </c>
      <c r="R25" s="115" t="s">
        <v>243</v>
      </c>
      <c r="S25" s="111" t="s">
        <v>39</v>
      </c>
      <c r="T25" s="111" t="s">
        <v>2057</v>
      </c>
      <c r="U25" s="111" t="s">
        <v>243</v>
      </c>
      <c r="V25" s="111" t="s">
        <v>243</v>
      </c>
      <c r="W25" s="111" t="s">
        <v>242</v>
      </c>
      <c r="X25" s="111" t="s">
        <v>243</v>
      </c>
      <c r="Y25" s="111" t="s">
        <v>243</v>
      </c>
      <c r="Z25" s="111" t="s">
        <v>242</v>
      </c>
      <c r="AA25" s="111" t="s">
        <v>243</v>
      </c>
      <c r="AB25" s="111" t="s">
        <v>243</v>
      </c>
      <c r="AC25" s="111" t="s">
        <v>242</v>
      </c>
      <c r="AD25" s="111" t="s">
        <v>243</v>
      </c>
      <c r="AE25" s="111" t="s">
        <v>243</v>
      </c>
      <c r="AF25" s="111" t="s">
        <v>243</v>
      </c>
      <c r="AG25" s="111" t="s">
        <v>243</v>
      </c>
      <c r="AH25" s="111" t="s">
        <v>243</v>
      </c>
      <c r="AI25" s="111" t="s">
        <v>243</v>
      </c>
      <c r="AJ25" s="111" t="s">
        <v>243</v>
      </c>
      <c r="AK25" s="118"/>
      <c r="AL25" s="111" t="s">
        <v>2691</v>
      </c>
    </row>
    <row r="26" spans="1:38" s="112" customFormat="1" ht="30" customHeight="1" x14ac:dyDescent="0.35">
      <c r="A26" s="130" t="s">
        <v>2058</v>
      </c>
      <c r="B26" s="130" t="s">
        <v>2561</v>
      </c>
      <c r="C26" s="114">
        <v>44006</v>
      </c>
      <c r="D26" s="115">
        <v>44014</v>
      </c>
      <c r="E26" s="111" t="s">
        <v>2059</v>
      </c>
      <c r="F26" s="132" t="str">
        <f t="shared" si="0"/>
        <v>https://www.biorxiv.org/content/10.1101/2020.06.23.168252v1.full</v>
      </c>
      <c r="G26" s="116" t="s">
        <v>764</v>
      </c>
      <c r="H26" s="116" t="s">
        <v>1516</v>
      </c>
      <c r="I26" s="111" t="s">
        <v>2060</v>
      </c>
      <c r="J26" s="111" t="s">
        <v>244</v>
      </c>
      <c r="K26" s="111">
        <v>2020</v>
      </c>
      <c r="L26" s="116" t="s">
        <v>1790</v>
      </c>
      <c r="M26" s="111" t="s">
        <v>2061</v>
      </c>
      <c r="N26" s="118" t="s">
        <v>1121</v>
      </c>
      <c r="O26" s="111" t="s">
        <v>242</v>
      </c>
      <c r="P26" s="111" t="s">
        <v>243</v>
      </c>
      <c r="Q26" s="111" t="s">
        <v>243</v>
      </c>
      <c r="R26" s="115" t="s">
        <v>243</v>
      </c>
      <c r="S26" s="111" t="s">
        <v>103</v>
      </c>
      <c r="T26" s="111" t="s">
        <v>2062</v>
      </c>
      <c r="U26" s="111" t="s">
        <v>243</v>
      </c>
      <c r="V26" s="111" t="s">
        <v>243</v>
      </c>
      <c r="W26" s="111" t="s">
        <v>243</v>
      </c>
      <c r="X26" s="111" t="s">
        <v>243</v>
      </c>
      <c r="Y26" s="111" t="s">
        <v>243</v>
      </c>
      <c r="Z26" s="111" t="s">
        <v>243</v>
      </c>
      <c r="AA26" s="111" t="s">
        <v>243</v>
      </c>
      <c r="AB26" s="111" t="s">
        <v>243</v>
      </c>
      <c r="AC26" s="111" t="s">
        <v>243</v>
      </c>
      <c r="AD26" s="111" t="s">
        <v>243</v>
      </c>
      <c r="AE26" s="111" t="s">
        <v>243</v>
      </c>
      <c r="AF26" s="111" t="s">
        <v>243</v>
      </c>
      <c r="AG26" s="111" t="s">
        <v>243</v>
      </c>
      <c r="AH26" s="111" t="s">
        <v>243</v>
      </c>
      <c r="AI26" s="111" t="s">
        <v>243</v>
      </c>
      <c r="AJ26" s="111" t="s">
        <v>243</v>
      </c>
      <c r="AK26" s="118"/>
      <c r="AL26" s="111" t="s">
        <v>2691</v>
      </c>
    </row>
    <row r="27" spans="1:38" s="112" customFormat="1" ht="30" customHeight="1" x14ac:dyDescent="0.35">
      <c r="A27" s="130" t="s">
        <v>2063</v>
      </c>
      <c r="B27" s="130" t="s">
        <v>1815</v>
      </c>
      <c r="C27" s="114">
        <v>44012</v>
      </c>
      <c r="D27" s="115">
        <v>44014</v>
      </c>
      <c r="E27" s="111" t="s">
        <v>2064</v>
      </c>
      <c r="F27" s="132" t="str">
        <f t="shared" si="0"/>
        <v>https://www.bmj.com/content/369/bmj.m2628</v>
      </c>
      <c r="G27" s="116" t="s">
        <v>172</v>
      </c>
      <c r="H27" s="116" t="s">
        <v>111</v>
      </c>
      <c r="I27" s="111" t="s">
        <v>2065</v>
      </c>
      <c r="J27" s="111" t="s">
        <v>1796</v>
      </c>
      <c r="K27" s="111">
        <v>2020</v>
      </c>
      <c r="L27" s="116" t="s">
        <v>1790</v>
      </c>
      <c r="M27" s="111" t="s">
        <v>2066</v>
      </c>
      <c r="N27" s="118" t="s">
        <v>1121</v>
      </c>
      <c r="O27" s="111" t="s">
        <v>242</v>
      </c>
      <c r="P27" s="111" t="s">
        <v>243</v>
      </c>
      <c r="Q27" s="111" t="s">
        <v>243</v>
      </c>
      <c r="R27" s="115" t="s">
        <v>243</v>
      </c>
      <c r="S27" s="111" t="s">
        <v>107</v>
      </c>
      <c r="T27" s="111" t="s">
        <v>2583</v>
      </c>
      <c r="U27" s="111" t="s">
        <v>243</v>
      </c>
      <c r="V27" s="111" t="s">
        <v>243</v>
      </c>
      <c r="W27" s="111" t="s">
        <v>243</v>
      </c>
      <c r="X27" s="111" t="s">
        <v>243</v>
      </c>
      <c r="Y27" s="111" t="s">
        <v>243</v>
      </c>
      <c r="Z27" s="111" t="s">
        <v>243</v>
      </c>
      <c r="AA27" s="111" t="s">
        <v>243</v>
      </c>
      <c r="AB27" s="111" t="s">
        <v>243</v>
      </c>
      <c r="AC27" s="111" t="s">
        <v>243</v>
      </c>
      <c r="AD27" s="111" t="s">
        <v>243</v>
      </c>
      <c r="AE27" s="111" t="s">
        <v>243</v>
      </c>
      <c r="AF27" s="111" t="s">
        <v>243</v>
      </c>
      <c r="AG27" s="111" t="s">
        <v>243</v>
      </c>
      <c r="AH27" s="111" t="s">
        <v>243</v>
      </c>
      <c r="AI27" s="111" t="s">
        <v>243</v>
      </c>
      <c r="AJ27" s="111" t="s">
        <v>243</v>
      </c>
      <c r="AK27" s="118"/>
      <c r="AL27" s="111" t="s">
        <v>2691</v>
      </c>
    </row>
    <row r="28" spans="1:38" s="112" customFormat="1" ht="30" customHeight="1" x14ac:dyDescent="0.35">
      <c r="A28" s="130" t="s">
        <v>2067</v>
      </c>
      <c r="B28" s="130" t="s">
        <v>2068</v>
      </c>
      <c r="C28" s="114">
        <v>44010</v>
      </c>
      <c r="D28" s="115">
        <v>44014</v>
      </c>
      <c r="E28" s="111" t="s">
        <v>2562</v>
      </c>
      <c r="F28" s="132" t="str">
        <f t="shared" si="0"/>
        <v>https://www.mdpi.com/276-0817/9/7/519</v>
      </c>
      <c r="G28" s="116" t="s">
        <v>764</v>
      </c>
      <c r="H28" s="116" t="s">
        <v>104</v>
      </c>
      <c r="I28" s="111" t="s">
        <v>2069</v>
      </c>
      <c r="J28" s="111" t="s">
        <v>2070</v>
      </c>
      <c r="K28" s="111">
        <v>2020</v>
      </c>
      <c r="L28" s="116" t="s">
        <v>1790</v>
      </c>
      <c r="M28" s="111" t="s">
        <v>2563</v>
      </c>
      <c r="N28" s="118" t="s">
        <v>1121</v>
      </c>
      <c r="O28" s="111" t="s">
        <v>242</v>
      </c>
      <c r="P28" s="111" t="s">
        <v>242</v>
      </c>
      <c r="Q28" s="111" t="s">
        <v>242</v>
      </c>
      <c r="R28" s="115" t="s">
        <v>243</v>
      </c>
      <c r="S28" s="111" t="s">
        <v>103</v>
      </c>
      <c r="T28" s="111" t="s">
        <v>2583</v>
      </c>
      <c r="U28" s="111" t="s">
        <v>243</v>
      </c>
      <c r="V28" s="111" t="s">
        <v>243</v>
      </c>
      <c r="W28" s="111" t="s">
        <v>243</v>
      </c>
      <c r="X28" s="111" t="s">
        <v>243</v>
      </c>
      <c r="Y28" s="111" t="s">
        <v>243</v>
      </c>
      <c r="Z28" s="111" t="s">
        <v>243</v>
      </c>
      <c r="AA28" s="111" t="s">
        <v>243</v>
      </c>
      <c r="AB28" s="111" t="s">
        <v>243</v>
      </c>
      <c r="AC28" s="111" t="s">
        <v>243</v>
      </c>
      <c r="AD28" s="111" t="s">
        <v>243</v>
      </c>
      <c r="AE28" s="111" t="s">
        <v>243</v>
      </c>
      <c r="AF28" s="111" t="s">
        <v>243</v>
      </c>
      <c r="AG28" s="111" t="s">
        <v>243</v>
      </c>
      <c r="AH28" s="111" t="s">
        <v>243</v>
      </c>
      <c r="AI28" s="111" t="s">
        <v>243</v>
      </c>
      <c r="AJ28" s="111" t="s">
        <v>243</v>
      </c>
      <c r="AK28" s="118"/>
      <c r="AL28" s="111" t="s">
        <v>2691</v>
      </c>
    </row>
    <row r="29" spans="1:38" s="112" customFormat="1" ht="30" customHeight="1" x14ac:dyDescent="0.35">
      <c r="A29" s="130" t="s">
        <v>2071</v>
      </c>
      <c r="B29" s="130" t="s">
        <v>2072</v>
      </c>
      <c r="C29" s="114">
        <v>44012</v>
      </c>
      <c r="D29" s="115">
        <v>44013</v>
      </c>
      <c r="E29" s="111" t="s">
        <v>2073</v>
      </c>
      <c r="F29" s="132" t="str">
        <f t="shared" si="0"/>
        <v>https://pubmed.ncbi.nlm.nih.gov/32602562/</v>
      </c>
      <c r="G29" s="116" t="s">
        <v>174</v>
      </c>
      <c r="H29" s="116" t="s">
        <v>1805</v>
      </c>
      <c r="I29" s="111" t="s">
        <v>2074</v>
      </c>
      <c r="J29" s="111" t="s">
        <v>1810</v>
      </c>
      <c r="K29" s="111">
        <v>2020</v>
      </c>
      <c r="L29" s="116" t="s">
        <v>1790</v>
      </c>
      <c r="M29" s="111" t="s">
        <v>2075</v>
      </c>
      <c r="N29" s="118" t="s">
        <v>1121</v>
      </c>
      <c r="O29" s="111" t="s">
        <v>243</v>
      </c>
      <c r="P29" s="111" t="s">
        <v>243</v>
      </c>
      <c r="Q29" s="111" t="s">
        <v>243</v>
      </c>
      <c r="R29" s="115" t="s">
        <v>242</v>
      </c>
      <c r="S29" s="111" t="s">
        <v>39</v>
      </c>
      <c r="T29" s="111" t="s">
        <v>2076</v>
      </c>
      <c r="U29" s="111" t="s">
        <v>243</v>
      </c>
      <c r="V29" s="111" t="s">
        <v>243</v>
      </c>
      <c r="W29" s="111" t="s">
        <v>243</v>
      </c>
      <c r="X29" s="111" t="s">
        <v>243</v>
      </c>
      <c r="Y29" s="111" t="s">
        <v>243</v>
      </c>
      <c r="Z29" s="111" t="s">
        <v>243</v>
      </c>
      <c r="AA29" s="111" t="s">
        <v>243</v>
      </c>
      <c r="AB29" s="111" t="s">
        <v>243</v>
      </c>
      <c r="AC29" s="111" t="s">
        <v>243</v>
      </c>
      <c r="AD29" s="111" t="s">
        <v>243</v>
      </c>
      <c r="AE29" s="111" t="s">
        <v>243</v>
      </c>
      <c r="AF29" s="111" t="s">
        <v>243</v>
      </c>
      <c r="AG29" s="111" t="s">
        <v>242</v>
      </c>
      <c r="AH29" s="111" t="s">
        <v>243</v>
      </c>
      <c r="AI29" s="111" t="s">
        <v>243</v>
      </c>
      <c r="AJ29" s="111" t="s">
        <v>243</v>
      </c>
      <c r="AK29" s="118"/>
      <c r="AL29" s="111" t="s">
        <v>2691</v>
      </c>
    </row>
    <row r="30" spans="1:38" s="112" customFormat="1" ht="30" customHeight="1" x14ac:dyDescent="0.35">
      <c r="A30" s="130" t="s">
        <v>2077</v>
      </c>
      <c r="B30" s="130" t="s">
        <v>1815</v>
      </c>
      <c r="C30" s="114">
        <v>44011</v>
      </c>
      <c r="D30" s="115">
        <v>44013</v>
      </c>
      <c r="E30" s="111" t="s">
        <v>2078</v>
      </c>
      <c r="F30" s="132" t="str">
        <f t="shared" si="0"/>
        <v>https://onlinelibrary.wiley.com/doi/full/10.1002/ppul.24916?af=R</v>
      </c>
      <c r="G30" s="116" t="s">
        <v>173</v>
      </c>
      <c r="H30" s="116" t="s">
        <v>106</v>
      </c>
      <c r="I30" s="111" t="s">
        <v>2079</v>
      </c>
      <c r="J30" s="111" t="s">
        <v>1808</v>
      </c>
      <c r="K30" s="111">
        <v>2020</v>
      </c>
      <c r="L30" s="116" t="s">
        <v>1790</v>
      </c>
      <c r="M30" s="111" t="s">
        <v>2080</v>
      </c>
      <c r="N30" s="118" t="s">
        <v>1121</v>
      </c>
      <c r="O30" s="111" t="s">
        <v>243</v>
      </c>
      <c r="P30" s="111" t="s">
        <v>242</v>
      </c>
      <c r="Q30" s="111" t="s">
        <v>243</v>
      </c>
      <c r="R30" s="115" t="s">
        <v>243</v>
      </c>
      <c r="S30" s="111" t="s">
        <v>107</v>
      </c>
      <c r="T30" s="111" t="s">
        <v>2081</v>
      </c>
      <c r="U30" s="111" t="s">
        <v>243</v>
      </c>
      <c r="V30" s="111" t="s">
        <v>243</v>
      </c>
      <c r="W30" s="111" t="s">
        <v>243</v>
      </c>
      <c r="X30" s="111" t="s">
        <v>243</v>
      </c>
      <c r="Y30" s="111" t="s">
        <v>243</v>
      </c>
      <c r="Z30" s="111" t="s">
        <v>242</v>
      </c>
      <c r="AA30" s="111" t="s">
        <v>242</v>
      </c>
      <c r="AB30" s="111" t="s">
        <v>243</v>
      </c>
      <c r="AC30" s="111" t="s">
        <v>243</v>
      </c>
      <c r="AD30" s="111" t="s">
        <v>242</v>
      </c>
      <c r="AE30" s="111" t="s">
        <v>243</v>
      </c>
      <c r="AF30" s="111" t="s">
        <v>243</v>
      </c>
      <c r="AG30" s="111" t="s">
        <v>243</v>
      </c>
      <c r="AH30" s="111" t="s">
        <v>243</v>
      </c>
      <c r="AI30" s="111" t="s">
        <v>243</v>
      </c>
      <c r="AJ30" s="111" t="s">
        <v>243</v>
      </c>
      <c r="AK30" s="118"/>
      <c r="AL30" s="111" t="s">
        <v>2691</v>
      </c>
    </row>
    <row r="31" spans="1:38" s="112" customFormat="1" ht="30" customHeight="1" x14ac:dyDescent="0.35">
      <c r="A31" s="130" t="s">
        <v>2082</v>
      </c>
      <c r="B31" s="130" t="s">
        <v>1815</v>
      </c>
      <c r="C31" s="114">
        <v>44011</v>
      </c>
      <c r="D31" s="115">
        <v>44013</v>
      </c>
      <c r="E31" s="111" t="s">
        <v>2541</v>
      </c>
      <c r="F31" s="132" t="str">
        <f t="shared" si="0"/>
        <v>https://www1.health.gov.au/internet/main/publishing.nsf/Content/1D3BCB527F40C8BCA2585300302EB/$File/covid_19_australia_epidemiology_report_19_fortnightly_reporting_period_ending_21_june_2020.pdf</v>
      </c>
      <c r="G31" s="116" t="s">
        <v>187</v>
      </c>
      <c r="H31" s="116" t="s">
        <v>106</v>
      </c>
      <c r="I31" s="111" t="s">
        <v>1791</v>
      </c>
      <c r="J31" s="111" t="s">
        <v>1792</v>
      </c>
      <c r="K31" s="111">
        <v>2020</v>
      </c>
      <c r="L31" s="116" t="s">
        <v>1790</v>
      </c>
      <c r="M31" s="111" t="s">
        <v>2083</v>
      </c>
      <c r="N31" s="118" t="s">
        <v>1121</v>
      </c>
      <c r="O31" s="111" t="s">
        <v>243</v>
      </c>
      <c r="P31" s="111" t="s">
        <v>242</v>
      </c>
      <c r="Q31" s="111" t="s">
        <v>243</v>
      </c>
      <c r="R31" s="115" t="s">
        <v>243</v>
      </c>
      <c r="S31" s="111" t="s">
        <v>107</v>
      </c>
      <c r="T31" s="111" t="s">
        <v>1806</v>
      </c>
      <c r="U31" s="111" t="s">
        <v>243</v>
      </c>
      <c r="V31" s="111" t="s">
        <v>243</v>
      </c>
      <c r="W31" s="111" t="s">
        <v>243</v>
      </c>
      <c r="X31" s="111" t="s">
        <v>243</v>
      </c>
      <c r="Y31" s="111" t="s">
        <v>243</v>
      </c>
      <c r="Z31" s="111" t="s">
        <v>242</v>
      </c>
      <c r="AA31" s="111" t="s">
        <v>243</v>
      </c>
      <c r="AB31" s="111" t="s">
        <v>242</v>
      </c>
      <c r="AC31" s="111" t="s">
        <v>243</v>
      </c>
      <c r="AD31" s="111" t="s">
        <v>243</v>
      </c>
      <c r="AE31" s="111" t="s">
        <v>243</v>
      </c>
      <c r="AF31" s="111" t="s">
        <v>243</v>
      </c>
      <c r="AG31" s="111" t="s">
        <v>243</v>
      </c>
      <c r="AH31" s="111" t="s">
        <v>243</v>
      </c>
      <c r="AI31" s="111" t="s">
        <v>243</v>
      </c>
      <c r="AJ31" s="111" t="s">
        <v>243</v>
      </c>
      <c r="AK31" s="118"/>
      <c r="AL31" s="111" t="s">
        <v>2691</v>
      </c>
    </row>
    <row r="32" spans="1:38" s="112" customFormat="1" ht="30" customHeight="1" x14ac:dyDescent="0.35">
      <c r="A32" s="130" t="s">
        <v>2084</v>
      </c>
      <c r="B32" s="130" t="s">
        <v>2085</v>
      </c>
      <c r="C32" s="114">
        <v>44008</v>
      </c>
      <c r="D32" s="115">
        <v>44012</v>
      </c>
      <c r="E32" s="111" t="s">
        <v>2542</v>
      </c>
      <c r="F32" s="132" t="str">
        <f t="shared" si="0"/>
        <v>https://www.sciencedirect.com/science/article/pii/S246878472301902</v>
      </c>
      <c r="G32" s="116" t="s">
        <v>764</v>
      </c>
      <c r="H32" s="116" t="s">
        <v>104</v>
      </c>
      <c r="I32" s="111" t="s">
        <v>2086</v>
      </c>
      <c r="J32" s="111" t="s">
        <v>2087</v>
      </c>
      <c r="K32" s="111">
        <v>2020</v>
      </c>
      <c r="L32" s="116" t="s">
        <v>1790</v>
      </c>
      <c r="M32" s="111" t="s">
        <v>2088</v>
      </c>
      <c r="N32" s="118" t="s">
        <v>1121</v>
      </c>
      <c r="O32" s="111" t="s">
        <v>242</v>
      </c>
      <c r="P32" s="111" t="s">
        <v>243</v>
      </c>
      <c r="Q32" s="111" t="s">
        <v>242</v>
      </c>
      <c r="R32" s="115" t="s">
        <v>243</v>
      </c>
      <c r="S32" s="111" t="s">
        <v>103</v>
      </c>
      <c r="T32" s="111" t="s">
        <v>2583</v>
      </c>
      <c r="U32" s="111" t="s">
        <v>243</v>
      </c>
      <c r="V32" s="111" t="s">
        <v>243</v>
      </c>
      <c r="W32" s="111" t="s">
        <v>243</v>
      </c>
      <c r="X32" s="111" t="s">
        <v>243</v>
      </c>
      <c r="Y32" s="111" t="s">
        <v>243</v>
      </c>
      <c r="Z32" s="111" t="s">
        <v>243</v>
      </c>
      <c r="AA32" s="111" t="s">
        <v>243</v>
      </c>
      <c r="AB32" s="111" t="s">
        <v>243</v>
      </c>
      <c r="AC32" s="111" t="s">
        <v>243</v>
      </c>
      <c r="AD32" s="111" t="s">
        <v>243</v>
      </c>
      <c r="AE32" s="111" t="s">
        <v>243</v>
      </c>
      <c r="AF32" s="111" t="s">
        <v>243</v>
      </c>
      <c r="AG32" s="111" t="s">
        <v>243</v>
      </c>
      <c r="AH32" s="111" t="s">
        <v>243</v>
      </c>
      <c r="AI32" s="111" t="s">
        <v>243</v>
      </c>
      <c r="AJ32" s="111" t="s">
        <v>243</v>
      </c>
      <c r="AK32" s="118"/>
      <c r="AL32" s="111" t="s">
        <v>2691</v>
      </c>
    </row>
    <row r="33" spans="1:38" s="112" customFormat="1" ht="30" customHeight="1" x14ac:dyDescent="0.35">
      <c r="A33" s="130" t="s">
        <v>2089</v>
      </c>
      <c r="B33" s="130" t="s">
        <v>1815</v>
      </c>
      <c r="C33" s="114">
        <v>44008</v>
      </c>
      <c r="D33" s="115">
        <v>44012</v>
      </c>
      <c r="E33" s="111" t="s">
        <v>2543</v>
      </c>
      <c r="F33" s="132" t="str">
        <f t="shared" si="0"/>
        <v>https://www.sciencedirect.com/science/article/pii/S235246422302066</v>
      </c>
      <c r="G33" s="116" t="s">
        <v>172</v>
      </c>
      <c r="H33" s="116" t="s">
        <v>106</v>
      </c>
      <c r="I33" s="111" t="s">
        <v>2090</v>
      </c>
      <c r="J33" s="111" t="s">
        <v>1804</v>
      </c>
      <c r="K33" s="111">
        <v>2020</v>
      </c>
      <c r="L33" s="116" t="s">
        <v>1790</v>
      </c>
      <c r="M33" s="111" t="s">
        <v>2091</v>
      </c>
      <c r="N33" s="118" t="s">
        <v>1121</v>
      </c>
      <c r="O33" s="111" t="s">
        <v>243</v>
      </c>
      <c r="P33" s="111" t="s">
        <v>243</v>
      </c>
      <c r="Q33" s="111" t="s">
        <v>243</v>
      </c>
      <c r="R33" s="115" t="s">
        <v>242</v>
      </c>
      <c r="S33" s="111" t="s">
        <v>107</v>
      </c>
      <c r="T33" s="111" t="s">
        <v>2092</v>
      </c>
      <c r="U33" s="111" t="s">
        <v>243</v>
      </c>
      <c r="V33" s="111" t="s">
        <v>243</v>
      </c>
      <c r="W33" s="111" t="s">
        <v>243</v>
      </c>
      <c r="X33" s="111" t="s">
        <v>243</v>
      </c>
      <c r="Y33" s="111" t="s">
        <v>243</v>
      </c>
      <c r="Z33" s="111" t="s">
        <v>243</v>
      </c>
      <c r="AA33" s="111" t="s">
        <v>243</v>
      </c>
      <c r="AB33" s="111" t="s">
        <v>243</v>
      </c>
      <c r="AC33" s="111" t="s">
        <v>243</v>
      </c>
      <c r="AD33" s="111" t="s">
        <v>243</v>
      </c>
      <c r="AE33" s="111" t="s">
        <v>243</v>
      </c>
      <c r="AF33" s="111" t="s">
        <v>243</v>
      </c>
      <c r="AG33" s="111" t="s">
        <v>242</v>
      </c>
      <c r="AH33" s="111" t="s">
        <v>242</v>
      </c>
      <c r="AI33" s="111" t="s">
        <v>243</v>
      </c>
      <c r="AJ33" s="111" t="s">
        <v>243</v>
      </c>
      <c r="AK33" s="118"/>
      <c r="AL33" s="111" t="s">
        <v>2691</v>
      </c>
    </row>
    <row r="34" spans="1:38" s="112" customFormat="1" ht="30" customHeight="1" x14ac:dyDescent="0.35">
      <c r="A34" s="130" t="s">
        <v>2093</v>
      </c>
      <c r="B34" s="130" t="s">
        <v>2094</v>
      </c>
      <c r="C34" s="114">
        <v>44010</v>
      </c>
      <c r="D34" s="115">
        <v>44011</v>
      </c>
      <c r="E34" s="111" t="s">
        <v>2544</v>
      </c>
      <c r="F34" s="132" t="str">
        <f t="shared" ref="F34:F65" si="1">HYPERLINK(E34)</f>
        <v>https://academic.oup.com/tropej/article/doi/10.1093/tropej/fmaa32/5864457</v>
      </c>
      <c r="G34" s="116" t="s">
        <v>119</v>
      </c>
      <c r="H34" s="116" t="s">
        <v>106</v>
      </c>
      <c r="I34" s="111" t="s">
        <v>2095</v>
      </c>
      <c r="J34" s="111" t="s">
        <v>2096</v>
      </c>
      <c r="K34" s="111">
        <v>2020</v>
      </c>
      <c r="L34" s="116" t="s">
        <v>1790</v>
      </c>
      <c r="M34" s="111" t="s">
        <v>2545</v>
      </c>
      <c r="N34" s="118" t="s">
        <v>1121</v>
      </c>
      <c r="O34" s="111" t="s">
        <v>243</v>
      </c>
      <c r="P34" s="111" t="s">
        <v>242</v>
      </c>
      <c r="Q34" s="111" t="s">
        <v>243</v>
      </c>
      <c r="R34" s="115" t="s">
        <v>243</v>
      </c>
      <c r="S34" s="111" t="s">
        <v>107</v>
      </c>
      <c r="T34" s="111" t="s">
        <v>2097</v>
      </c>
      <c r="U34" s="111" t="s">
        <v>243</v>
      </c>
      <c r="V34" s="111" t="s">
        <v>243</v>
      </c>
      <c r="W34" s="111" t="s">
        <v>243</v>
      </c>
      <c r="X34" s="111" t="s">
        <v>243</v>
      </c>
      <c r="Y34" s="111" t="s">
        <v>243</v>
      </c>
      <c r="Z34" s="111" t="s">
        <v>242</v>
      </c>
      <c r="AA34" s="111" t="s">
        <v>242</v>
      </c>
      <c r="AB34" s="111" t="s">
        <v>243</v>
      </c>
      <c r="AC34" s="111" t="s">
        <v>243</v>
      </c>
      <c r="AD34" s="111" t="s">
        <v>242</v>
      </c>
      <c r="AE34" s="111" t="s">
        <v>243</v>
      </c>
      <c r="AF34" s="111" t="s">
        <v>243</v>
      </c>
      <c r="AG34" s="111" t="s">
        <v>243</v>
      </c>
      <c r="AH34" s="111" t="s">
        <v>243</v>
      </c>
      <c r="AI34" s="111" t="s">
        <v>243</v>
      </c>
      <c r="AJ34" s="111" t="s">
        <v>243</v>
      </c>
      <c r="AK34" s="118"/>
      <c r="AL34" s="111" t="s">
        <v>2691</v>
      </c>
    </row>
    <row r="35" spans="1:38" s="112" customFormat="1" ht="30" customHeight="1" x14ac:dyDescent="0.35">
      <c r="A35" s="130" t="s">
        <v>2098</v>
      </c>
      <c r="B35" s="130" t="s">
        <v>1815</v>
      </c>
      <c r="C35" s="114">
        <v>44007</v>
      </c>
      <c r="D35" s="115">
        <v>44011</v>
      </c>
      <c r="E35" s="111" t="s">
        <v>2099</v>
      </c>
      <c r="F35" s="132" t="str">
        <f t="shared" si="1"/>
        <v>https://www.ncbi.nlm.nih.gov/pmc/articles/PMC7316046/</v>
      </c>
      <c r="G35" s="116" t="s">
        <v>2100</v>
      </c>
      <c r="H35" s="116" t="s">
        <v>106</v>
      </c>
      <c r="I35" s="111" t="s">
        <v>2101</v>
      </c>
      <c r="J35" s="111" t="s">
        <v>1820</v>
      </c>
      <c r="K35" s="111">
        <v>2020</v>
      </c>
      <c r="L35" s="116" t="s">
        <v>1790</v>
      </c>
      <c r="M35" s="111" t="s">
        <v>2102</v>
      </c>
      <c r="N35" s="118" t="s">
        <v>1121</v>
      </c>
      <c r="O35" s="111" t="s">
        <v>242</v>
      </c>
      <c r="P35" s="111" t="s">
        <v>243</v>
      </c>
      <c r="Q35" s="111" t="s">
        <v>243</v>
      </c>
      <c r="R35" s="115" t="s">
        <v>243</v>
      </c>
      <c r="S35" s="111" t="s">
        <v>39</v>
      </c>
      <c r="T35" s="111" t="s">
        <v>2103</v>
      </c>
      <c r="U35" s="111" t="s">
        <v>242</v>
      </c>
      <c r="V35" s="111" t="s">
        <v>243</v>
      </c>
      <c r="W35" s="111" t="s">
        <v>243</v>
      </c>
      <c r="X35" s="111" t="s">
        <v>243</v>
      </c>
      <c r="Y35" s="111" t="s">
        <v>243</v>
      </c>
      <c r="Z35" s="111" t="s">
        <v>243</v>
      </c>
      <c r="AA35" s="111" t="s">
        <v>243</v>
      </c>
      <c r="AB35" s="111" t="s">
        <v>243</v>
      </c>
      <c r="AC35" s="111" t="s">
        <v>243</v>
      </c>
      <c r="AD35" s="111" t="s">
        <v>243</v>
      </c>
      <c r="AE35" s="111" t="s">
        <v>243</v>
      </c>
      <c r="AF35" s="111" t="s">
        <v>243</v>
      </c>
      <c r="AG35" s="111" t="s">
        <v>243</v>
      </c>
      <c r="AH35" s="111" t="s">
        <v>243</v>
      </c>
      <c r="AI35" s="111" t="s">
        <v>243</v>
      </c>
      <c r="AJ35" s="111" t="s">
        <v>243</v>
      </c>
      <c r="AK35" s="118"/>
      <c r="AL35" s="111" t="s">
        <v>2691</v>
      </c>
    </row>
    <row r="36" spans="1:38" s="112" customFormat="1" ht="30" customHeight="1" x14ac:dyDescent="0.35">
      <c r="A36" s="130" t="s">
        <v>2104</v>
      </c>
      <c r="B36" s="130" t="s">
        <v>2546</v>
      </c>
      <c r="C36" s="114">
        <v>44007</v>
      </c>
      <c r="D36" s="115">
        <v>44011</v>
      </c>
      <c r="E36" s="111" t="s">
        <v>2105</v>
      </c>
      <c r="F36" s="132" t="str">
        <f t="shared" si="1"/>
        <v>https://www.thelancet.com/journals/lanchi/article/PIIS2352-4642(20)30177-2/fulltext</v>
      </c>
      <c r="G36" s="118" t="s">
        <v>1618</v>
      </c>
      <c r="H36" s="116" t="s">
        <v>1805</v>
      </c>
      <c r="I36" s="111" t="s">
        <v>2107</v>
      </c>
      <c r="J36" s="111" t="s">
        <v>1804</v>
      </c>
      <c r="K36" s="111">
        <v>2020</v>
      </c>
      <c r="L36" s="116" t="s">
        <v>1790</v>
      </c>
      <c r="M36" s="111" t="s">
        <v>2108</v>
      </c>
      <c r="N36" s="118" t="s">
        <v>1121</v>
      </c>
      <c r="O36" s="111" t="s">
        <v>242</v>
      </c>
      <c r="P36" s="111" t="s">
        <v>242</v>
      </c>
      <c r="Q36" s="111" t="s">
        <v>243</v>
      </c>
      <c r="R36" s="115" t="s">
        <v>243</v>
      </c>
      <c r="S36" s="111" t="s">
        <v>103</v>
      </c>
      <c r="T36" s="111" t="s">
        <v>2109</v>
      </c>
      <c r="U36" s="111" t="s">
        <v>242</v>
      </c>
      <c r="V36" s="111" t="s">
        <v>243</v>
      </c>
      <c r="W36" s="111" t="s">
        <v>242</v>
      </c>
      <c r="X36" s="111" t="s">
        <v>243</v>
      </c>
      <c r="Y36" s="111" t="s">
        <v>242</v>
      </c>
      <c r="Z36" s="111" t="s">
        <v>242</v>
      </c>
      <c r="AA36" s="111" t="s">
        <v>242</v>
      </c>
      <c r="AB36" s="111" t="s">
        <v>243</v>
      </c>
      <c r="AC36" s="111" t="s">
        <v>242</v>
      </c>
      <c r="AD36" s="111" t="s">
        <v>242</v>
      </c>
      <c r="AE36" s="111" t="s">
        <v>243</v>
      </c>
      <c r="AF36" s="111" t="s">
        <v>243</v>
      </c>
      <c r="AG36" s="111" t="s">
        <v>243</v>
      </c>
      <c r="AH36" s="111" t="s">
        <v>243</v>
      </c>
      <c r="AI36" s="111" t="s">
        <v>243</v>
      </c>
      <c r="AJ36" s="111" t="s">
        <v>243</v>
      </c>
      <c r="AK36" s="118"/>
      <c r="AL36" s="111" t="s">
        <v>2691</v>
      </c>
    </row>
    <row r="37" spans="1:38" s="112" customFormat="1" ht="30" customHeight="1" x14ac:dyDescent="0.35">
      <c r="A37" s="130" t="s">
        <v>2110</v>
      </c>
      <c r="B37" s="130" t="s">
        <v>2111</v>
      </c>
      <c r="C37" s="114">
        <v>44006</v>
      </c>
      <c r="D37" s="115">
        <v>44010</v>
      </c>
      <c r="E37" s="111" t="s">
        <v>2564</v>
      </c>
      <c r="F37" s="132" t="str">
        <f t="shared" si="1"/>
        <v>https://www.sciencedirect.com/science/article/pii/S12019712230575</v>
      </c>
      <c r="G37" s="118" t="s">
        <v>1618</v>
      </c>
      <c r="H37" s="116" t="s">
        <v>111</v>
      </c>
      <c r="I37" s="111" t="s">
        <v>2112</v>
      </c>
      <c r="J37" s="111" t="s">
        <v>1811</v>
      </c>
      <c r="K37" s="111">
        <v>2020</v>
      </c>
      <c r="L37" s="116" t="s">
        <v>1790</v>
      </c>
      <c r="M37" s="111" t="s">
        <v>2565</v>
      </c>
      <c r="N37" s="118" t="s">
        <v>1121</v>
      </c>
      <c r="O37" s="111" t="s">
        <v>243</v>
      </c>
      <c r="P37" s="111" t="s">
        <v>243</v>
      </c>
      <c r="Q37" s="111" t="s">
        <v>243</v>
      </c>
      <c r="R37" s="115" t="s">
        <v>242</v>
      </c>
      <c r="S37" s="111" t="s">
        <v>103</v>
      </c>
      <c r="T37" s="111" t="s">
        <v>2583</v>
      </c>
      <c r="U37" s="111" t="s">
        <v>243</v>
      </c>
      <c r="V37" s="111" t="s">
        <v>243</v>
      </c>
      <c r="W37" s="111" t="s">
        <v>243</v>
      </c>
      <c r="X37" s="111" t="s">
        <v>243</v>
      </c>
      <c r="Y37" s="111" t="s">
        <v>243</v>
      </c>
      <c r="Z37" s="111" t="s">
        <v>243</v>
      </c>
      <c r="AA37" s="111" t="s">
        <v>243</v>
      </c>
      <c r="AB37" s="111" t="s">
        <v>243</v>
      </c>
      <c r="AC37" s="111" t="s">
        <v>243</v>
      </c>
      <c r="AD37" s="111" t="s">
        <v>243</v>
      </c>
      <c r="AE37" s="111" t="s">
        <v>243</v>
      </c>
      <c r="AF37" s="111" t="s">
        <v>243</v>
      </c>
      <c r="AG37" s="111" t="s">
        <v>243</v>
      </c>
      <c r="AH37" s="111" t="s">
        <v>243</v>
      </c>
      <c r="AI37" s="111" t="s">
        <v>243</v>
      </c>
      <c r="AJ37" s="111" t="s">
        <v>243</v>
      </c>
      <c r="AK37" s="118"/>
      <c r="AL37" s="111" t="s">
        <v>2691</v>
      </c>
    </row>
    <row r="38" spans="1:38" s="112" customFormat="1" ht="30" customHeight="1" x14ac:dyDescent="0.35">
      <c r="A38" s="130" t="s">
        <v>2113</v>
      </c>
      <c r="B38" s="130" t="s">
        <v>1815</v>
      </c>
      <c r="C38" s="114">
        <v>43948</v>
      </c>
      <c r="D38" s="115">
        <v>44010</v>
      </c>
      <c r="E38" s="111" t="s">
        <v>2114</v>
      </c>
      <c r="F38" s="132" t="str">
        <f t="shared" si="1"/>
        <v>https://www.ncbi.nlm.nih.gov/pmc/articles/PMC7183941/</v>
      </c>
      <c r="G38" s="116" t="s">
        <v>105</v>
      </c>
      <c r="H38" s="116" t="s">
        <v>111</v>
      </c>
      <c r="I38" s="111" t="s">
        <v>2115</v>
      </c>
      <c r="J38" s="111" t="s">
        <v>2116</v>
      </c>
      <c r="K38" s="111">
        <v>2020</v>
      </c>
      <c r="L38" s="116" t="s">
        <v>1790</v>
      </c>
      <c r="M38" s="111" t="s">
        <v>2547</v>
      </c>
      <c r="N38" s="118" t="s">
        <v>1121</v>
      </c>
      <c r="O38" s="111" t="s">
        <v>243</v>
      </c>
      <c r="P38" s="111" t="s">
        <v>243</v>
      </c>
      <c r="Q38" s="111" t="s">
        <v>243</v>
      </c>
      <c r="R38" s="115" t="s">
        <v>242</v>
      </c>
      <c r="S38" s="111" t="s">
        <v>107</v>
      </c>
      <c r="T38" s="111" t="s">
        <v>2583</v>
      </c>
      <c r="U38" s="111" t="s">
        <v>243</v>
      </c>
      <c r="V38" s="111" t="s">
        <v>243</v>
      </c>
      <c r="W38" s="111" t="s">
        <v>243</v>
      </c>
      <c r="X38" s="111" t="s">
        <v>243</v>
      </c>
      <c r="Y38" s="111" t="s">
        <v>243</v>
      </c>
      <c r="Z38" s="111" t="s">
        <v>243</v>
      </c>
      <c r="AA38" s="111" t="s">
        <v>243</v>
      </c>
      <c r="AB38" s="111" t="s">
        <v>243</v>
      </c>
      <c r="AC38" s="111" t="s">
        <v>243</v>
      </c>
      <c r="AD38" s="111" t="s">
        <v>243</v>
      </c>
      <c r="AE38" s="111" t="s">
        <v>243</v>
      </c>
      <c r="AF38" s="111" t="s">
        <v>243</v>
      </c>
      <c r="AG38" s="111" t="s">
        <v>243</v>
      </c>
      <c r="AH38" s="111" t="s">
        <v>243</v>
      </c>
      <c r="AI38" s="111" t="s">
        <v>243</v>
      </c>
      <c r="AJ38" s="111" t="s">
        <v>243</v>
      </c>
      <c r="AK38" s="118"/>
      <c r="AL38" s="111" t="s">
        <v>2691</v>
      </c>
    </row>
    <row r="39" spans="1:38" s="112" customFormat="1" ht="30" customHeight="1" x14ac:dyDescent="0.35">
      <c r="A39" s="130" t="s">
        <v>2117</v>
      </c>
      <c r="B39" s="130" t="s">
        <v>1815</v>
      </c>
      <c r="C39" s="114" t="s">
        <v>2118</v>
      </c>
      <c r="D39" s="115">
        <v>44009</v>
      </c>
      <c r="E39" s="111" t="s">
        <v>2566</v>
      </c>
      <c r="F39" s="132" t="str">
        <f t="shared" si="1"/>
        <v>https://journals.lww.com/greenjournal/Citation/2020/7000/Coronavirus_Disease_2019__COVID_19__and_Pregnancy_.35.aspx</v>
      </c>
      <c r="G39" s="116" t="s">
        <v>764</v>
      </c>
      <c r="H39" s="116" t="s">
        <v>111</v>
      </c>
      <c r="I39" s="111" t="s">
        <v>2119</v>
      </c>
      <c r="J39" s="111" t="s">
        <v>1813</v>
      </c>
      <c r="K39" s="111">
        <v>2020</v>
      </c>
      <c r="L39" s="116" t="s">
        <v>1790</v>
      </c>
      <c r="M39" s="111" t="s">
        <v>2548</v>
      </c>
      <c r="N39" s="118" t="s">
        <v>1121</v>
      </c>
      <c r="O39" s="111" t="s">
        <v>242</v>
      </c>
      <c r="P39" s="111" t="s">
        <v>243</v>
      </c>
      <c r="Q39" s="111" t="s">
        <v>243</v>
      </c>
      <c r="R39" s="115" t="s">
        <v>243</v>
      </c>
      <c r="S39" s="111" t="s">
        <v>103</v>
      </c>
      <c r="T39" s="111" t="s">
        <v>2583</v>
      </c>
      <c r="U39" s="111" t="s">
        <v>243</v>
      </c>
      <c r="V39" s="111" t="s">
        <v>243</v>
      </c>
      <c r="W39" s="111" t="s">
        <v>243</v>
      </c>
      <c r="X39" s="111" t="s">
        <v>243</v>
      </c>
      <c r="Y39" s="111" t="s">
        <v>243</v>
      </c>
      <c r="Z39" s="111" t="s">
        <v>243</v>
      </c>
      <c r="AA39" s="111" t="s">
        <v>243</v>
      </c>
      <c r="AB39" s="111" t="s">
        <v>243</v>
      </c>
      <c r="AC39" s="111" t="s">
        <v>243</v>
      </c>
      <c r="AD39" s="111" t="s">
        <v>243</v>
      </c>
      <c r="AE39" s="111" t="s">
        <v>243</v>
      </c>
      <c r="AF39" s="111" t="s">
        <v>243</v>
      </c>
      <c r="AG39" s="111" t="s">
        <v>243</v>
      </c>
      <c r="AH39" s="111" t="s">
        <v>243</v>
      </c>
      <c r="AI39" s="111" t="s">
        <v>243</v>
      </c>
      <c r="AJ39" s="111" t="s">
        <v>243</v>
      </c>
      <c r="AK39" s="118"/>
      <c r="AL39" s="111" t="s">
        <v>2691</v>
      </c>
    </row>
    <row r="40" spans="1:38" s="112" customFormat="1" ht="30" customHeight="1" x14ac:dyDescent="0.35">
      <c r="A40" s="130" t="s">
        <v>2117</v>
      </c>
      <c r="B40" s="130" t="s">
        <v>1815</v>
      </c>
      <c r="C40" s="114" t="s">
        <v>2118</v>
      </c>
      <c r="D40" s="115">
        <v>44009</v>
      </c>
      <c r="E40" s="111" t="s">
        <v>2567</v>
      </c>
      <c r="F40" s="132" t="str">
        <f t="shared" si="1"/>
        <v>https://journals.lww.com/greenjournal/Citation/2020/7000/Coronavirus_Disease_2019__COVID_19__and_Pregnancy_.33.aspx#</v>
      </c>
      <c r="G40" s="116" t="s">
        <v>764</v>
      </c>
      <c r="H40" s="116" t="s">
        <v>111</v>
      </c>
      <c r="I40" s="111" t="s">
        <v>2120</v>
      </c>
      <c r="J40" s="111" t="s">
        <v>1813</v>
      </c>
      <c r="K40" s="111">
        <v>2020</v>
      </c>
      <c r="L40" s="116" t="s">
        <v>1790</v>
      </c>
      <c r="M40" s="111" t="s">
        <v>2549</v>
      </c>
      <c r="N40" s="118" t="s">
        <v>1121</v>
      </c>
      <c r="O40" s="111" t="s">
        <v>242</v>
      </c>
      <c r="P40" s="111" t="s">
        <v>243</v>
      </c>
      <c r="Q40" s="111" t="s">
        <v>243</v>
      </c>
      <c r="R40" s="115" t="s">
        <v>242</v>
      </c>
      <c r="S40" s="111" t="s">
        <v>103</v>
      </c>
      <c r="T40" s="111" t="s">
        <v>2583</v>
      </c>
      <c r="U40" s="111" t="s">
        <v>243</v>
      </c>
      <c r="V40" s="111" t="s">
        <v>243</v>
      </c>
      <c r="W40" s="111" t="s">
        <v>243</v>
      </c>
      <c r="X40" s="111" t="s">
        <v>243</v>
      </c>
      <c r="Y40" s="111" t="s">
        <v>243</v>
      </c>
      <c r="Z40" s="111" t="s">
        <v>243</v>
      </c>
      <c r="AA40" s="111" t="s">
        <v>243</v>
      </c>
      <c r="AB40" s="111" t="s">
        <v>243</v>
      </c>
      <c r="AC40" s="111" t="s">
        <v>243</v>
      </c>
      <c r="AD40" s="111" t="s">
        <v>243</v>
      </c>
      <c r="AE40" s="111" t="s">
        <v>243</v>
      </c>
      <c r="AF40" s="111" t="s">
        <v>243</v>
      </c>
      <c r="AG40" s="111" t="s">
        <v>243</v>
      </c>
      <c r="AH40" s="111" t="s">
        <v>243</v>
      </c>
      <c r="AI40" s="111" t="s">
        <v>243</v>
      </c>
      <c r="AJ40" s="111" t="s">
        <v>243</v>
      </c>
      <c r="AK40" s="118"/>
      <c r="AL40" s="111" t="s">
        <v>2691</v>
      </c>
    </row>
    <row r="41" spans="1:38" s="112" customFormat="1" ht="30" customHeight="1" x14ac:dyDescent="0.35">
      <c r="A41" s="130" t="s">
        <v>2121</v>
      </c>
      <c r="B41" s="130" t="s">
        <v>2122</v>
      </c>
      <c r="C41" s="114">
        <v>44008</v>
      </c>
      <c r="D41" s="115">
        <v>44009</v>
      </c>
      <c r="E41" s="111" t="s">
        <v>2123</v>
      </c>
      <c r="F41" s="132" t="str">
        <f t="shared" si="1"/>
        <v>https://onlinelibrary.wiley.com/doi/abs/10.1111/apa.15455</v>
      </c>
      <c r="G41" s="118" t="s">
        <v>1618</v>
      </c>
      <c r="H41" s="116" t="s">
        <v>111</v>
      </c>
      <c r="I41" s="111" t="s">
        <v>2124</v>
      </c>
      <c r="J41" s="111" t="s">
        <v>1801</v>
      </c>
      <c r="K41" s="111">
        <v>2020</v>
      </c>
      <c r="L41" s="116" t="s">
        <v>1790</v>
      </c>
      <c r="M41" s="111" t="s">
        <v>2125</v>
      </c>
      <c r="N41" s="118" t="s">
        <v>1121</v>
      </c>
      <c r="O41" s="111" t="s">
        <v>242</v>
      </c>
      <c r="P41" s="111" t="s">
        <v>243</v>
      </c>
      <c r="Q41" s="111" t="s">
        <v>242</v>
      </c>
      <c r="R41" s="115" t="s">
        <v>243</v>
      </c>
      <c r="S41" s="111" t="s">
        <v>103</v>
      </c>
      <c r="T41" s="111" t="s">
        <v>2583</v>
      </c>
      <c r="U41" s="111" t="s">
        <v>243</v>
      </c>
      <c r="V41" s="111" t="s">
        <v>243</v>
      </c>
      <c r="W41" s="111" t="s">
        <v>243</v>
      </c>
      <c r="X41" s="111" t="s">
        <v>243</v>
      </c>
      <c r="Y41" s="111" t="s">
        <v>243</v>
      </c>
      <c r="Z41" s="111" t="s">
        <v>243</v>
      </c>
      <c r="AA41" s="111" t="s">
        <v>243</v>
      </c>
      <c r="AB41" s="111" t="s">
        <v>243</v>
      </c>
      <c r="AC41" s="111" t="s">
        <v>243</v>
      </c>
      <c r="AD41" s="111" t="s">
        <v>243</v>
      </c>
      <c r="AE41" s="111" t="s">
        <v>243</v>
      </c>
      <c r="AF41" s="111" t="s">
        <v>243</v>
      </c>
      <c r="AG41" s="111" t="s">
        <v>243</v>
      </c>
      <c r="AH41" s="111" t="s">
        <v>243</v>
      </c>
      <c r="AI41" s="111" t="s">
        <v>243</v>
      </c>
      <c r="AJ41" s="111" t="s">
        <v>243</v>
      </c>
      <c r="AK41" s="118" t="s">
        <v>2584</v>
      </c>
      <c r="AL41" s="111" t="s">
        <v>2691</v>
      </c>
    </row>
    <row r="42" spans="1:38" s="112" customFormat="1" ht="30" customHeight="1" x14ac:dyDescent="0.35">
      <c r="A42" s="130" t="s">
        <v>2126</v>
      </c>
      <c r="B42" s="130" t="s">
        <v>2127</v>
      </c>
      <c r="C42" s="114">
        <v>44008</v>
      </c>
      <c r="D42" s="115">
        <v>44009</v>
      </c>
      <c r="E42" s="111" t="s">
        <v>2128</v>
      </c>
      <c r="F42" s="132" t="str">
        <f t="shared" si="1"/>
        <v>https://www.ncbi.nlm.nih.gov/pmc/articles/PMC7315396/</v>
      </c>
      <c r="G42" s="116" t="s">
        <v>764</v>
      </c>
      <c r="H42" s="116" t="s">
        <v>111</v>
      </c>
      <c r="I42" s="111" t="s">
        <v>2129</v>
      </c>
      <c r="J42" s="111" t="s">
        <v>2130</v>
      </c>
      <c r="K42" s="111">
        <v>2020</v>
      </c>
      <c r="L42" s="116" t="s">
        <v>1790</v>
      </c>
      <c r="M42" s="111" t="s">
        <v>2568</v>
      </c>
      <c r="N42" s="116" t="s">
        <v>2131</v>
      </c>
      <c r="O42" s="111" t="s">
        <v>242</v>
      </c>
      <c r="P42" s="111" t="s">
        <v>243</v>
      </c>
      <c r="Q42" s="111" t="s">
        <v>243</v>
      </c>
      <c r="R42" s="115" t="s">
        <v>243</v>
      </c>
      <c r="S42" s="111" t="s">
        <v>103</v>
      </c>
      <c r="T42" s="111" t="s">
        <v>2583</v>
      </c>
      <c r="U42" s="111" t="s">
        <v>243</v>
      </c>
      <c r="V42" s="111" t="s">
        <v>243</v>
      </c>
      <c r="W42" s="111" t="s">
        <v>243</v>
      </c>
      <c r="X42" s="111" t="s">
        <v>243</v>
      </c>
      <c r="Y42" s="111" t="s">
        <v>243</v>
      </c>
      <c r="Z42" s="111" t="s">
        <v>243</v>
      </c>
      <c r="AA42" s="111" t="s">
        <v>243</v>
      </c>
      <c r="AB42" s="111" t="s">
        <v>243</v>
      </c>
      <c r="AC42" s="111" t="s">
        <v>243</v>
      </c>
      <c r="AD42" s="111" t="s">
        <v>243</v>
      </c>
      <c r="AE42" s="111" t="s">
        <v>243</v>
      </c>
      <c r="AF42" s="111" t="s">
        <v>243</v>
      </c>
      <c r="AG42" s="111" t="s">
        <v>243</v>
      </c>
      <c r="AH42" s="111" t="s">
        <v>243</v>
      </c>
      <c r="AI42" s="111" t="s">
        <v>243</v>
      </c>
      <c r="AJ42" s="111" t="s">
        <v>243</v>
      </c>
      <c r="AK42" s="118"/>
      <c r="AL42" s="111" t="s">
        <v>2691</v>
      </c>
    </row>
    <row r="43" spans="1:38" s="112" customFormat="1" ht="30" customHeight="1" x14ac:dyDescent="0.35">
      <c r="A43" s="130" t="s">
        <v>2132</v>
      </c>
      <c r="B43" s="130" t="s">
        <v>1815</v>
      </c>
      <c r="C43" s="114">
        <v>44007</v>
      </c>
      <c r="D43" s="115">
        <v>44009</v>
      </c>
      <c r="E43" s="111" t="s">
        <v>2133</v>
      </c>
      <c r="F43" s="132" t="str">
        <f t="shared" si="1"/>
        <v>https://www.cmaj.ca/content/early/2020/06/24/cmaj.201008</v>
      </c>
      <c r="G43" s="118" t="s">
        <v>1618</v>
      </c>
      <c r="H43" s="116" t="s">
        <v>111</v>
      </c>
      <c r="I43" s="111" t="s">
        <v>2134</v>
      </c>
      <c r="J43" s="111" t="s">
        <v>2135</v>
      </c>
      <c r="K43" s="111">
        <v>2020</v>
      </c>
      <c r="L43" s="116" t="s">
        <v>1790</v>
      </c>
      <c r="M43" s="111" t="s">
        <v>2550</v>
      </c>
      <c r="N43" s="118" t="s">
        <v>1121</v>
      </c>
      <c r="O43" s="111" t="s">
        <v>243</v>
      </c>
      <c r="P43" s="111" t="s">
        <v>243</v>
      </c>
      <c r="Q43" s="111" t="s">
        <v>243</v>
      </c>
      <c r="R43" s="115" t="s">
        <v>242</v>
      </c>
      <c r="S43" s="111" t="s">
        <v>103</v>
      </c>
      <c r="T43" s="111" t="s">
        <v>2583</v>
      </c>
      <c r="U43" s="111" t="s">
        <v>243</v>
      </c>
      <c r="V43" s="111" t="s">
        <v>243</v>
      </c>
      <c r="W43" s="111" t="s">
        <v>243</v>
      </c>
      <c r="X43" s="111" t="s">
        <v>243</v>
      </c>
      <c r="Y43" s="111" t="s">
        <v>243</v>
      </c>
      <c r="Z43" s="111" t="s">
        <v>243</v>
      </c>
      <c r="AA43" s="111" t="s">
        <v>243</v>
      </c>
      <c r="AB43" s="111" t="s">
        <v>243</v>
      </c>
      <c r="AC43" s="111" t="s">
        <v>243</v>
      </c>
      <c r="AD43" s="111" t="s">
        <v>243</v>
      </c>
      <c r="AE43" s="111" t="s">
        <v>243</v>
      </c>
      <c r="AF43" s="111" t="s">
        <v>243</v>
      </c>
      <c r="AG43" s="111" t="s">
        <v>243</v>
      </c>
      <c r="AH43" s="111" t="s">
        <v>243</v>
      </c>
      <c r="AI43" s="111" t="s">
        <v>243</v>
      </c>
      <c r="AJ43" s="111" t="s">
        <v>243</v>
      </c>
      <c r="AK43" s="118"/>
      <c r="AL43" s="111" t="s">
        <v>2691</v>
      </c>
    </row>
    <row r="44" spans="1:38" s="112" customFormat="1" ht="30" customHeight="1" x14ac:dyDescent="0.35">
      <c r="A44" s="130" t="s">
        <v>2136</v>
      </c>
      <c r="B44" s="130" t="s">
        <v>1815</v>
      </c>
      <c r="C44" s="114">
        <v>44007</v>
      </c>
      <c r="D44" s="115">
        <v>44009</v>
      </c>
      <c r="E44" s="111" t="s">
        <v>2137</v>
      </c>
      <c r="F44" s="132" t="str">
        <f t="shared" si="1"/>
        <v>https://fn.bmj.com/content/early/2020/06/25/archdischild-2020-319791</v>
      </c>
      <c r="G44" s="116" t="s">
        <v>764</v>
      </c>
      <c r="H44" s="116" t="s">
        <v>1799</v>
      </c>
      <c r="I44" s="111" t="s">
        <v>2138</v>
      </c>
      <c r="J44" s="111" t="s">
        <v>1925</v>
      </c>
      <c r="K44" s="111">
        <v>2020</v>
      </c>
      <c r="L44" s="116" t="s">
        <v>1790</v>
      </c>
      <c r="M44" s="111" t="s">
        <v>2139</v>
      </c>
      <c r="N44" s="118" t="s">
        <v>1121</v>
      </c>
      <c r="O44" s="111" t="s">
        <v>242</v>
      </c>
      <c r="P44" s="111" t="s">
        <v>243</v>
      </c>
      <c r="Q44" s="111" t="s">
        <v>242</v>
      </c>
      <c r="R44" s="115" t="s">
        <v>243</v>
      </c>
      <c r="S44" s="111" t="s">
        <v>103</v>
      </c>
      <c r="T44" s="111" t="s">
        <v>2140</v>
      </c>
      <c r="U44" s="111" t="s">
        <v>243</v>
      </c>
      <c r="V44" s="111" t="s">
        <v>243</v>
      </c>
      <c r="W44" s="111" t="s">
        <v>242</v>
      </c>
      <c r="X44" s="111" t="s">
        <v>243</v>
      </c>
      <c r="Y44" s="111" t="s">
        <v>243</v>
      </c>
      <c r="Z44" s="111" t="s">
        <v>243</v>
      </c>
      <c r="AA44" s="111" t="s">
        <v>243</v>
      </c>
      <c r="AB44" s="111" t="s">
        <v>243</v>
      </c>
      <c r="AC44" s="111" t="s">
        <v>243</v>
      </c>
      <c r="AD44" s="111" t="s">
        <v>243</v>
      </c>
      <c r="AE44" s="111" t="s">
        <v>242</v>
      </c>
      <c r="AF44" s="111" t="s">
        <v>243</v>
      </c>
      <c r="AG44" s="111" t="s">
        <v>243</v>
      </c>
      <c r="AH44" s="111" t="s">
        <v>243</v>
      </c>
      <c r="AI44" s="111" t="s">
        <v>243</v>
      </c>
      <c r="AJ44" s="111" t="s">
        <v>243</v>
      </c>
      <c r="AK44" s="118"/>
      <c r="AL44" s="111" t="s">
        <v>2691</v>
      </c>
    </row>
    <row r="45" spans="1:38" s="112" customFormat="1" ht="30" customHeight="1" x14ac:dyDescent="0.35">
      <c r="A45" s="130" t="s">
        <v>2141</v>
      </c>
      <c r="B45" s="130" t="s">
        <v>1815</v>
      </c>
      <c r="C45" s="114">
        <v>44006</v>
      </c>
      <c r="D45" s="115">
        <v>44008</v>
      </c>
      <c r="E45" s="111" t="s">
        <v>2142</v>
      </c>
      <c r="F45" s="132" t="str">
        <f t="shared" si="1"/>
        <v>https://obgyn.onlinelibrary.wiley.com/doi/full/10.1111/1471-0528.16342</v>
      </c>
      <c r="G45" s="116" t="s">
        <v>764</v>
      </c>
      <c r="H45" s="116" t="s">
        <v>111</v>
      </c>
      <c r="I45" s="111" t="s">
        <v>2143</v>
      </c>
      <c r="J45" s="111" t="s">
        <v>1814</v>
      </c>
      <c r="K45" s="111">
        <v>2020</v>
      </c>
      <c r="L45" s="116" t="s">
        <v>1790</v>
      </c>
      <c r="M45" s="111" t="s">
        <v>2144</v>
      </c>
      <c r="N45" s="118" t="s">
        <v>1121</v>
      </c>
      <c r="O45" s="111" t="s">
        <v>242</v>
      </c>
      <c r="P45" s="111" t="s">
        <v>243</v>
      </c>
      <c r="Q45" s="111" t="s">
        <v>243</v>
      </c>
      <c r="R45" s="115" t="s">
        <v>243</v>
      </c>
      <c r="S45" s="111" t="s">
        <v>103</v>
      </c>
      <c r="T45" s="111" t="s">
        <v>2583</v>
      </c>
      <c r="U45" s="111" t="s">
        <v>243</v>
      </c>
      <c r="V45" s="111" t="s">
        <v>243</v>
      </c>
      <c r="W45" s="111" t="s">
        <v>243</v>
      </c>
      <c r="X45" s="111" t="s">
        <v>243</v>
      </c>
      <c r="Y45" s="111" t="s">
        <v>243</v>
      </c>
      <c r="Z45" s="111" t="s">
        <v>243</v>
      </c>
      <c r="AA45" s="111" t="s">
        <v>243</v>
      </c>
      <c r="AB45" s="111" t="s">
        <v>243</v>
      </c>
      <c r="AC45" s="111" t="s">
        <v>243</v>
      </c>
      <c r="AD45" s="111" t="s">
        <v>243</v>
      </c>
      <c r="AE45" s="111" t="s">
        <v>243</v>
      </c>
      <c r="AF45" s="111" t="s">
        <v>243</v>
      </c>
      <c r="AG45" s="111" t="s">
        <v>243</v>
      </c>
      <c r="AH45" s="111" t="s">
        <v>243</v>
      </c>
      <c r="AI45" s="111" t="s">
        <v>243</v>
      </c>
      <c r="AJ45" s="111" t="s">
        <v>243</v>
      </c>
      <c r="AK45" s="118"/>
      <c r="AL45" s="111" t="s">
        <v>2691</v>
      </c>
    </row>
    <row r="46" spans="1:38" s="112" customFormat="1" ht="30" customHeight="1" x14ac:dyDescent="0.35">
      <c r="A46" s="130" t="s">
        <v>2145</v>
      </c>
      <c r="B46" s="130" t="s">
        <v>1815</v>
      </c>
      <c r="C46" s="114">
        <v>44006</v>
      </c>
      <c r="D46" s="115">
        <v>44007</v>
      </c>
      <c r="E46" s="111" t="s">
        <v>2146</v>
      </c>
      <c r="F46" s="132" t="str">
        <f t="shared" si="1"/>
        <v>https://www.cambridge.org/core/journals/infection-control-and-hospital-epidemiology/article/reshaping-of-neonatal-intensive-care-units-to-avoid-the-spread-of-covid19-to-highrisk-infants/C7726CC632A98CE5472E584D3457D08B</v>
      </c>
      <c r="G46" s="116" t="s">
        <v>108</v>
      </c>
      <c r="H46" s="116" t="s">
        <v>1805</v>
      </c>
      <c r="I46" s="111" t="s">
        <v>2147</v>
      </c>
      <c r="J46" s="111" t="s">
        <v>2148</v>
      </c>
      <c r="K46" s="111">
        <v>2020</v>
      </c>
      <c r="L46" s="116" t="s">
        <v>1790</v>
      </c>
      <c r="M46" s="111" t="s">
        <v>2149</v>
      </c>
      <c r="N46" s="118" t="s">
        <v>1121</v>
      </c>
      <c r="O46" s="111" t="s">
        <v>242</v>
      </c>
      <c r="P46" s="111" t="s">
        <v>243</v>
      </c>
      <c r="Q46" s="111" t="s">
        <v>243</v>
      </c>
      <c r="R46" s="115" t="s">
        <v>242</v>
      </c>
      <c r="S46" s="111" t="s">
        <v>107</v>
      </c>
      <c r="T46" s="111" t="s">
        <v>2150</v>
      </c>
      <c r="U46" s="111" t="s">
        <v>243</v>
      </c>
      <c r="V46" s="111" t="s">
        <v>243</v>
      </c>
      <c r="W46" s="111" t="s">
        <v>242</v>
      </c>
      <c r="X46" s="111" t="s">
        <v>243</v>
      </c>
      <c r="Y46" s="111" t="s">
        <v>243</v>
      </c>
      <c r="Z46" s="111" t="s">
        <v>243</v>
      </c>
      <c r="AA46" s="111" t="s">
        <v>243</v>
      </c>
      <c r="AB46" s="111" t="s">
        <v>243</v>
      </c>
      <c r="AC46" s="111" t="s">
        <v>243</v>
      </c>
      <c r="AD46" s="111" t="s">
        <v>243</v>
      </c>
      <c r="AE46" s="111" t="s">
        <v>243</v>
      </c>
      <c r="AF46" s="111" t="s">
        <v>243</v>
      </c>
      <c r="AG46" s="111" t="s">
        <v>242</v>
      </c>
      <c r="AH46" s="111" t="s">
        <v>243</v>
      </c>
      <c r="AI46" s="111" t="s">
        <v>243</v>
      </c>
      <c r="AJ46" s="111" t="s">
        <v>243</v>
      </c>
      <c r="AK46" s="118"/>
      <c r="AL46" s="111" t="s">
        <v>2691</v>
      </c>
    </row>
    <row r="47" spans="1:38" s="112" customFormat="1" ht="30" customHeight="1" x14ac:dyDescent="0.35">
      <c r="A47" s="130" t="s">
        <v>2151</v>
      </c>
      <c r="B47" s="130" t="s">
        <v>2152</v>
      </c>
      <c r="C47" s="114">
        <v>44006</v>
      </c>
      <c r="D47" s="115">
        <v>44007</v>
      </c>
      <c r="E47" s="111" t="s">
        <v>2153</v>
      </c>
      <c r="F47" s="132" t="str">
        <f t="shared" si="1"/>
        <v>https://www.cambridge.org/core/journals/cardiology-in-the-young/article/congenital-cardiac-interventions-during-the-peak-phase-of-covid19-pandemics-in-the-country-in-a-pandemics-hospital-in-istanbul/353F4C7DB9D33CF3F99C5A7F8BC4580E/core-reader</v>
      </c>
      <c r="G47" s="116" t="s">
        <v>174</v>
      </c>
      <c r="H47" s="116" t="s">
        <v>106</v>
      </c>
      <c r="I47" s="111" t="s">
        <v>2154</v>
      </c>
      <c r="J47" s="111" t="s">
        <v>2155</v>
      </c>
      <c r="K47" s="111">
        <v>2020</v>
      </c>
      <c r="L47" s="116" t="s">
        <v>1790</v>
      </c>
      <c r="M47" s="111" t="s">
        <v>2156</v>
      </c>
      <c r="N47" s="118" t="s">
        <v>1121</v>
      </c>
      <c r="O47" s="111" t="s">
        <v>242</v>
      </c>
      <c r="P47" s="111" t="s">
        <v>242</v>
      </c>
      <c r="Q47" s="111" t="s">
        <v>243</v>
      </c>
      <c r="R47" s="115" t="s">
        <v>242</v>
      </c>
      <c r="S47" s="111" t="s">
        <v>39</v>
      </c>
      <c r="T47" s="111" t="s">
        <v>2157</v>
      </c>
      <c r="U47" s="111" t="s">
        <v>243</v>
      </c>
      <c r="V47" s="111" t="s">
        <v>243</v>
      </c>
      <c r="W47" s="111" t="s">
        <v>243</v>
      </c>
      <c r="X47" s="111" t="s">
        <v>243</v>
      </c>
      <c r="Y47" s="111" t="s">
        <v>243</v>
      </c>
      <c r="Z47" s="111" t="s">
        <v>243</v>
      </c>
      <c r="AA47" s="111" t="s">
        <v>243</v>
      </c>
      <c r="AB47" s="111" t="s">
        <v>243</v>
      </c>
      <c r="AC47" s="111" t="s">
        <v>243</v>
      </c>
      <c r="AD47" s="111" t="s">
        <v>243</v>
      </c>
      <c r="AE47" s="111" t="s">
        <v>243</v>
      </c>
      <c r="AF47" s="111" t="s">
        <v>243</v>
      </c>
      <c r="AG47" s="111" t="s">
        <v>243</v>
      </c>
      <c r="AH47" s="111" t="s">
        <v>243</v>
      </c>
      <c r="AI47" s="111" t="s">
        <v>243</v>
      </c>
      <c r="AJ47" s="111" t="s">
        <v>243</v>
      </c>
      <c r="AK47" s="118"/>
      <c r="AL47" s="111" t="s">
        <v>2691</v>
      </c>
    </row>
    <row r="48" spans="1:38" s="112" customFormat="1" ht="30" customHeight="1" x14ac:dyDescent="0.35">
      <c r="A48" s="130" t="s">
        <v>2158</v>
      </c>
      <c r="B48" s="130" t="s">
        <v>2159</v>
      </c>
      <c r="C48" s="114">
        <v>43977</v>
      </c>
      <c r="D48" s="115">
        <v>43979</v>
      </c>
      <c r="E48" s="111" t="s">
        <v>2551</v>
      </c>
      <c r="F48" s="132" t="str">
        <f t="shared" si="1"/>
        <v>https://onlinelibrary.wiley.com/doi/full/10.1111/mcn.1336</v>
      </c>
      <c r="G48" s="116" t="s">
        <v>764</v>
      </c>
      <c r="H48" s="116" t="s">
        <v>111</v>
      </c>
      <c r="I48" s="111" t="s">
        <v>2160</v>
      </c>
      <c r="J48" s="111" t="s">
        <v>2161</v>
      </c>
      <c r="K48" s="111">
        <v>2020</v>
      </c>
      <c r="L48" s="116" t="s">
        <v>1790</v>
      </c>
      <c r="M48" s="111" t="s">
        <v>2552</v>
      </c>
      <c r="N48" s="118" t="s">
        <v>1121</v>
      </c>
      <c r="O48" s="111" t="s">
        <v>242</v>
      </c>
      <c r="P48" s="111" t="s">
        <v>242</v>
      </c>
      <c r="Q48" s="111" t="s">
        <v>243</v>
      </c>
      <c r="R48" s="115" t="s">
        <v>242</v>
      </c>
      <c r="S48" s="111" t="s">
        <v>103</v>
      </c>
      <c r="T48" s="111" t="s">
        <v>2583</v>
      </c>
      <c r="U48" s="111" t="s">
        <v>243</v>
      </c>
      <c r="V48" s="111" t="s">
        <v>243</v>
      </c>
      <c r="W48" s="111" t="s">
        <v>243</v>
      </c>
      <c r="X48" s="111" t="s">
        <v>243</v>
      </c>
      <c r="Y48" s="111" t="s">
        <v>243</v>
      </c>
      <c r="Z48" s="111" t="s">
        <v>243</v>
      </c>
      <c r="AA48" s="111" t="s">
        <v>243</v>
      </c>
      <c r="AB48" s="111" t="s">
        <v>243</v>
      </c>
      <c r="AC48" s="111" t="s">
        <v>243</v>
      </c>
      <c r="AD48" s="111" t="s">
        <v>243</v>
      </c>
      <c r="AE48" s="111" t="s">
        <v>243</v>
      </c>
      <c r="AF48" s="111" t="s">
        <v>243</v>
      </c>
      <c r="AG48" s="111" t="s">
        <v>243</v>
      </c>
      <c r="AH48" s="111" t="s">
        <v>243</v>
      </c>
      <c r="AI48" s="111" t="s">
        <v>243</v>
      </c>
      <c r="AJ48" s="111" t="s">
        <v>243</v>
      </c>
      <c r="AK48" s="118"/>
      <c r="AL48" s="111" t="s">
        <v>2691</v>
      </c>
    </row>
    <row r="49" spans="1:38" s="112" customFormat="1" ht="30" customHeight="1" x14ac:dyDescent="0.35">
      <c r="A49" s="130" t="s">
        <v>2162</v>
      </c>
      <c r="B49" s="130" t="s">
        <v>2163</v>
      </c>
      <c r="C49" s="114">
        <v>43972</v>
      </c>
      <c r="D49" s="115">
        <v>43974</v>
      </c>
      <c r="E49" s="111" t="s">
        <v>2164</v>
      </c>
      <c r="F49" s="132" t="str">
        <f t="shared" si="1"/>
        <v>https://www.nature.com/articles/s41372-020-0695-0</v>
      </c>
      <c r="G49" s="116" t="s">
        <v>764</v>
      </c>
      <c r="H49" s="116" t="s">
        <v>111</v>
      </c>
      <c r="I49" s="111" t="s">
        <v>2165</v>
      </c>
      <c r="J49" s="111" t="s">
        <v>2166</v>
      </c>
      <c r="K49" s="111">
        <v>2020</v>
      </c>
      <c r="L49" s="116" t="s">
        <v>1790</v>
      </c>
      <c r="M49" s="111" t="s">
        <v>2553</v>
      </c>
      <c r="N49" s="118" t="s">
        <v>1121</v>
      </c>
      <c r="O49" s="111" t="s">
        <v>242</v>
      </c>
      <c r="P49" s="111" t="s">
        <v>243</v>
      </c>
      <c r="Q49" s="111" t="s">
        <v>242</v>
      </c>
      <c r="R49" s="115" t="s">
        <v>242</v>
      </c>
      <c r="S49" s="111" t="s">
        <v>103</v>
      </c>
      <c r="T49" s="111" t="s">
        <v>2583</v>
      </c>
      <c r="U49" s="111" t="s">
        <v>243</v>
      </c>
      <c r="V49" s="111" t="s">
        <v>243</v>
      </c>
      <c r="W49" s="111" t="s">
        <v>243</v>
      </c>
      <c r="X49" s="111" t="s">
        <v>243</v>
      </c>
      <c r="Y49" s="111" t="s">
        <v>242</v>
      </c>
      <c r="Z49" s="111" t="s">
        <v>243</v>
      </c>
      <c r="AA49" s="111" t="s">
        <v>243</v>
      </c>
      <c r="AB49" s="111" t="s">
        <v>243</v>
      </c>
      <c r="AC49" s="111" t="s">
        <v>243</v>
      </c>
      <c r="AD49" s="111" t="s">
        <v>243</v>
      </c>
      <c r="AE49" s="111" t="s">
        <v>243</v>
      </c>
      <c r="AF49" s="111" t="s">
        <v>243</v>
      </c>
      <c r="AG49" s="111" t="s">
        <v>243</v>
      </c>
      <c r="AH49" s="111" t="s">
        <v>243</v>
      </c>
      <c r="AI49" s="111" t="s">
        <v>243</v>
      </c>
      <c r="AJ49" s="111" t="s">
        <v>243</v>
      </c>
      <c r="AK49" s="118" t="s">
        <v>2584</v>
      </c>
      <c r="AL49" s="111" t="s">
        <v>2691</v>
      </c>
    </row>
    <row r="50" spans="1:38" s="112" customFormat="1" ht="30" customHeight="1" x14ac:dyDescent="0.35">
      <c r="A50" s="130" t="s">
        <v>2167</v>
      </c>
      <c r="B50" s="130" t="s">
        <v>2168</v>
      </c>
      <c r="C50" s="114">
        <v>44013</v>
      </c>
      <c r="D50" s="115">
        <v>43973</v>
      </c>
      <c r="E50" s="111" t="s">
        <v>2169</v>
      </c>
      <c r="F50" s="132" t="str">
        <f t="shared" si="1"/>
        <v>https://eje.bioscientifica.com/view/journals/eje/183/1/EJE-20-0445.xml</v>
      </c>
      <c r="G50" s="116" t="s">
        <v>764</v>
      </c>
      <c r="H50" s="116" t="s">
        <v>111</v>
      </c>
      <c r="I50" s="111" t="s">
        <v>2170</v>
      </c>
      <c r="J50" s="111" t="s">
        <v>2171</v>
      </c>
      <c r="K50" s="111">
        <v>2020</v>
      </c>
      <c r="L50" s="116" t="s">
        <v>1790</v>
      </c>
      <c r="M50" s="111" t="s">
        <v>2172</v>
      </c>
      <c r="N50" s="118" t="s">
        <v>1121</v>
      </c>
      <c r="O50" s="111" t="s">
        <v>242</v>
      </c>
      <c r="P50" s="111" t="s">
        <v>243</v>
      </c>
      <c r="Q50" s="111" t="s">
        <v>243</v>
      </c>
      <c r="R50" s="115" t="s">
        <v>243</v>
      </c>
      <c r="S50" s="111" t="s">
        <v>103</v>
      </c>
      <c r="T50" s="111" t="s">
        <v>2583</v>
      </c>
      <c r="U50" s="111" t="s">
        <v>243</v>
      </c>
      <c r="V50" s="111" t="s">
        <v>243</v>
      </c>
      <c r="W50" s="111" t="s">
        <v>243</v>
      </c>
      <c r="X50" s="111" t="s">
        <v>243</v>
      </c>
      <c r="Y50" s="111" t="s">
        <v>243</v>
      </c>
      <c r="Z50" s="111" t="s">
        <v>243</v>
      </c>
      <c r="AA50" s="111" t="s">
        <v>243</v>
      </c>
      <c r="AB50" s="111" t="s">
        <v>243</v>
      </c>
      <c r="AC50" s="111" t="s">
        <v>243</v>
      </c>
      <c r="AD50" s="111" t="s">
        <v>243</v>
      </c>
      <c r="AE50" s="111" t="s">
        <v>243</v>
      </c>
      <c r="AF50" s="111" t="s">
        <v>243</v>
      </c>
      <c r="AG50" s="111" t="s">
        <v>243</v>
      </c>
      <c r="AH50" s="111" t="s">
        <v>243</v>
      </c>
      <c r="AI50" s="111" t="s">
        <v>243</v>
      </c>
      <c r="AJ50" s="111" t="s">
        <v>243</v>
      </c>
      <c r="AK50" s="118"/>
      <c r="AL50" s="111" t="s">
        <v>2691</v>
      </c>
    </row>
    <row r="51" spans="1:38" s="112" customFormat="1" ht="30" customHeight="1" x14ac:dyDescent="0.35">
      <c r="A51" s="130" t="s">
        <v>2173</v>
      </c>
      <c r="B51" s="130" t="s">
        <v>1815</v>
      </c>
      <c r="C51" s="114">
        <v>44007</v>
      </c>
      <c r="D51" s="115">
        <v>43965</v>
      </c>
      <c r="E51" s="111" t="s">
        <v>2174</v>
      </c>
      <c r="F51" s="132" t="str">
        <f t="shared" si="1"/>
        <v>https://www.ncbi.nlm.nih.gov/pmc/articles/PMC7236836/</v>
      </c>
      <c r="G51" s="116" t="s">
        <v>764</v>
      </c>
      <c r="H51" s="116" t="s">
        <v>104</v>
      </c>
      <c r="I51" s="111" t="s">
        <v>2175</v>
      </c>
      <c r="J51" s="111" t="s">
        <v>2176</v>
      </c>
      <c r="K51" s="111">
        <v>2020</v>
      </c>
      <c r="L51" s="116" t="s">
        <v>1790</v>
      </c>
      <c r="M51" s="111" t="s">
        <v>2554</v>
      </c>
      <c r="N51" s="118" t="s">
        <v>1121</v>
      </c>
      <c r="O51" s="111" t="s">
        <v>243</v>
      </c>
      <c r="P51" s="111" t="s">
        <v>242</v>
      </c>
      <c r="Q51" s="111" t="s">
        <v>243</v>
      </c>
      <c r="R51" s="115" t="s">
        <v>243</v>
      </c>
      <c r="S51" s="111" t="s">
        <v>103</v>
      </c>
      <c r="T51" s="111" t="s">
        <v>2583</v>
      </c>
      <c r="U51" s="111" t="s">
        <v>243</v>
      </c>
      <c r="V51" s="111" t="s">
        <v>243</v>
      </c>
      <c r="W51" s="111" t="s">
        <v>243</v>
      </c>
      <c r="X51" s="111" t="s">
        <v>243</v>
      </c>
      <c r="Y51" s="111" t="s">
        <v>243</v>
      </c>
      <c r="Z51" s="111" t="s">
        <v>243</v>
      </c>
      <c r="AA51" s="111" t="s">
        <v>243</v>
      </c>
      <c r="AB51" s="111" t="s">
        <v>243</v>
      </c>
      <c r="AC51" s="111" t="s">
        <v>243</v>
      </c>
      <c r="AD51" s="111" t="s">
        <v>243</v>
      </c>
      <c r="AE51" s="111" t="s">
        <v>243</v>
      </c>
      <c r="AF51" s="111" t="s">
        <v>243</v>
      </c>
      <c r="AG51" s="111" t="s">
        <v>243</v>
      </c>
      <c r="AH51" s="111" t="s">
        <v>243</v>
      </c>
      <c r="AI51" s="111" t="s">
        <v>243</v>
      </c>
      <c r="AJ51" s="111" t="s">
        <v>243</v>
      </c>
      <c r="AK51" s="118"/>
      <c r="AL51" s="111" t="s">
        <v>2691</v>
      </c>
    </row>
    <row r="52" spans="1:38" s="112" customFormat="1" ht="30" customHeight="1" x14ac:dyDescent="0.35">
      <c r="A52" s="130" t="s">
        <v>2177</v>
      </c>
      <c r="B52" s="130" t="s">
        <v>2178</v>
      </c>
      <c r="C52" s="114">
        <v>43987</v>
      </c>
      <c r="D52" s="115">
        <v>43960</v>
      </c>
      <c r="E52" s="111" t="s">
        <v>2569</v>
      </c>
      <c r="F52" s="132" t="str">
        <f t="shared" si="1"/>
        <v>https://journals.lww.com/pidj/FullText/2020/7000/COVID_19_in_Neonates_and_Infants__Progression_and.31.aspx#</v>
      </c>
      <c r="G52" s="116" t="s">
        <v>172</v>
      </c>
      <c r="H52" s="116" t="s">
        <v>106</v>
      </c>
      <c r="I52" s="111" t="s">
        <v>2179</v>
      </c>
      <c r="J52" s="111" t="s">
        <v>1821</v>
      </c>
      <c r="K52" s="111">
        <v>2020</v>
      </c>
      <c r="L52" s="116" t="s">
        <v>1790</v>
      </c>
      <c r="M52" s="111" t="s">
        <v>2180</v>
      </c>
      <c r="N52" s="118" t="s">
        <v>1121</v>
      </c>
      <c r="O52" s="111" t="s">
        <v>242</v>
      </c>
      <c r="P52" s="111" t="s">
        <v>242</v>
      </c>
      <c r="Q52" s="111" t="s">
        <v>243</v>
      </c>
      <c r="R52" s="115" t="s">
        <v>243</v>
      </c>
      <c r="S52" s="111" t="s">
        <v>107</v>
      </c>
      <c r="T52" s="111" t="s">
        <v>2181</v>
      </c>
      <c r="U52" s="111" t="s">
        <v>242</v>
      </c>
      <c r="V52" s="111" t="s">
        <v>243</v>
      </c>
      <c r="W52" s="111" t="s">
        <v>242</v>
      </c>
      <c r="X52" s="111" t="s">
        <v>243</v>
      </c>
      <c r="Y52" s="111" t="s">
        <v>242</v>
      </c>
      <c r="Z52" s="111" t="s">
        <v>242</v>
      </c>
      <c r="AA52" s="111" t="s">
        <v>242</v>
      </c>
      <c r="AB52" s="111" t="s">
        <v>243</v>
      </c>
      <c r="AC52" s="111" t="s">
        <v>242</v>
      </c>
      <c r="AD52" s="111" t="s">
        <v>242</v>
      </c>
      <c r="AE52" s="111" t="s">
        <v>243</v>
      </c>
      <c r="AF52" s="111" t="s">
        <v>243</v>
      </c>
      <c r="AG52" s="111" t="s">
        <v>243</v>
      </c>
      <c r="AH52" s="111" t="s">
        <v>243</v>
      </c>
      <c r="AI52" s="111" t="s">
        <v>243</v>
      </c>
      <c r="AJ52" s="111" t="s">
        <v>243</v>
      </c>
      <c r="AK52" s="118"/>
      <c r="AL52" s="111" t="s">
        <v>2691</v>
      </c>
    </row>
    <row r="53" spans="1:38" s="112" customFormat="1" ht="30" customHeight="1" x14ac:dyDescent="0.35">
      <c r="A53" s="130" t="s">
        <v>2182</v>
      </c>
      <c r="B53" s="130" t="s">
        <v>2183</v>
      </c>
      <c r="C53" s="114">
        <v>43954</v>
      </c>
      <c r="D53" s="115">
        <v>43959</v>
      </c>
      <c r="E53" s="111" t="s">
        <v>2184</v>
      </c>
      <c r="F53" s="132" t="str">
        <f t="shared" si="1"/>
        <v>https://www.ajog.org/article/S0002-9378(20)30524-X/fulltext</v>
      </c>
      <c r="G53" s="116" t="s">
        <v>764</v>
      </c>
      <c r="H53" s="116" t="s">
        <v>104</v>
      </c>
      <c r="I53" s="111" t="s">
        <v>2185</v>
      </c>
      <c r="J53" s="111" t="s">
        <v>1793</v>
      </c>
      <c r="K53" s="111">
        <v>2020</v>
      </c>
      <c r="L53" s="116" t="s">
        <v>1790</v>
      </c>
      <c r="M53" s="111" t="s">
        <v>2555</v>
      </c>
      <c r="N53" s="118" t="s">
        <v>1121</v>
      </c>
      <c r="O53" s="111" t="s">
        <v>242</v>
      </c>
      <c r="P53" s="111" t="s">
        <v>243</v>
      </c>
      <c r="Q53" s="111" t="s">
        <v>242</v>
      </c>
      <c r="R53" s="115" t="s">
        <v>243</v>
      </c>
      <c r="S53" s="111" t="s">
        <v>103</v>
      </c>
      <c r="T53" s="111" t="s">
        <v>2583</v>
      </c>
      <c r="U53" s="111" t="s">
        <v>242</v>
      </c>
      <c r="V53" s="111" t="s">
        <v>243</v>
      </c>
      <c r="W53" s="111" t="s">
        <v>243</v>
      </c>
      <c r="X53" s="111" t="s">
        <v>243</v>
      </c>
      <c r="Y53" s="111" t="s">
        <v>243</v>
      </c>
      <c r="Z53" s="111" t="s">
        <v>243</v>
      </c>
      <c r="AA53" s="111" t="s">
        <v>243</v>
      </c>
      <c r="AB53" s="111" t="s">
        <v>243</v>
      </c>
      <c r="AC53" s="111" t="s">
        <v>243</v>
      </c>
      <c r="AD53" s="111" t="s">
        <v>243</v>
      </c>
      <c r="AE53" s="111" t="s">
        <v>242</v>
      </c>
      <c r="AF53" s="111" t="s">
        <v>242</v>
      </c>
      <c r="AG53" s="111" t="s">
        <v>243</v>
      </c>
      <c r="AH53" s="111" t="s">
        <v>243</v>
      </c>
      <c r="AI53" s="111" t="s">
        <v>243</v>
      </c>
      <c r="AJ53" s="111" t="s">
        <v>243</v>
      </c>
      <c r="AK53" s="118" t="s">
        <v>2584</v>
      </c>
      <c r="AL53" s="111" t="s">
        <v>2691</v>
      </c>
    </row>
    <row r="54" spans="1:38" s="112" customFormat="1" ht="30" customHeight="1" x14ac:dyDescent="0.35">
      <c r="A54" s="130" t="s">
        <v>2186</v>
      </c>
      <c r="B54" s="130" t="s">
        <v>2187</v>
      </c>
      <c r="C54" s="114">
        <v>43949</v>
      </c>
      <c r="D54" s="115">
        <v>43955</v>
      </c>
      <c r="E54" s="111" t="s">
        <v>2188</v>
      </c>
      <c r="F54" s="132" t="str">
        <f t="shared" si="1"/>
        <v>https://www.ajog.org/article/S0002-9378(20)30468-3/fulltext</v>
      </c>
      <c r="G54" s="116" t="s">
        <v>108</v>
      </c>
      <c r="H54" s="116" t="s">
        <v>106</v>
      </c>
      <c r="I54" s="111" t="s">
        <v>2189</v>
      </c>
      <c r="J54" s="111" t="s">
        <v>1793</v>
      </c>
      <c r="K54" s="111">
        <v>2020</v>
      </c>
      <c r="L54" s="116" t="s">
        <v>1790</v>
      </c>
      <c r="M54" s="111" t="s">
        <v>2190</v>
      </c>
      <c r="N54" s="118" t="s">
        <v>1121</v>
      </c>
      <c r="O54" s="111" t="s">
        <v>242</v>
      </c>
      <c r="P54" s="111" t="s">
        <v>243</v>
      </c>
      <c r="Q54" s="111" t="s">
        <v>243</v>
      </c>
      <c r="R54" s="115" t="s">
        <v>243</v>
      </c>
      <c r="S54" s="111" t="s">
        <v>107</v>
      </c>
      <c r="T54" s="111" t="s">
        <v>2583</v>
      </c>
      <c r="U54" s="111" t="s">
        <v>243</v>
      </c>
      <c r="V54" s="111" t="s">
        <v>243</v>
      </c>
      <c r="W54" s="111" t="s">
        <v>243</v>
      </c>
      <c r="X54" s="111" t="s">
        <v>243</v>
      </c>
      <c r="Y54" s="111" t="s">
        <v>243</v>
      </c>
      <c r="Z54" s="111" t="s">
        <v>243</v>
      </c>
      <c r="AA54" s="111" t="s">
        <v>243</v>
      </c>
      <c r="AB54" s="111" t="s">
        <v>243</v>
      </c>
      <c r="AC54" s="111" t="s">
        <v>243</v>
      </c>
      <c r="AD54" s="111" t="s">
        <v>243</v>
      </c>
      <c r="AE54" s="111" t="s">
        <v>243</v>
      </c>
      <c r="AF54" s="111" t="s">
        <v>243</v>
      </c>
      <c r="AG54" s="111" t="s">
        <v>243</v>
      </c>
      <c r="AH54" s="111" t="s">
        <v>243</v>
      </c>
      <c r="AI54" s="111" t="s">
        <v>243</v>
      </c>
      <c r="AJ54" s="111" t="s">
        <v>243</v>
      </c>
      <c r="AK54" s="118"/>
      <c r="AL54" s="111" t="s">
        <v>2691</v>
      </c>
    </row>
    <row r="55" spans="1:38" s="112" customFormat="1" ht="30" customHeight="1" x14ac:dyDescent="0.35">
      <c r="A55" s="130" t="s">
        <v>2191</v>
      </c>
      <c r="B55" s="130" t="s">
        <v>1815</v>
      </c>
      <c r="C55" s="114">
        <v>43950</v>
      </c>
      <c r="D55" s="115">
        <v>43951</v>
      </c>
      <c r="E55" s="111" t="s">
        <v>2192</v>
      </c>
      <c r="F55" s="132" t="str">
        <f t="shared" si="1"/>
        <v>https://obgyn.onlinelibrary.wiley.com/doi/full/10.1002/uog.22066</v>
      </c>
      <c r="G55" s="116" t="s">
        <v>108</v>
      </c>
      <c r="H55" s="116" t="s">
        <v>106</v>
      </c>
      <c r="I55" s="111" t="s">
        <v>2193</v>
      </c>
      <c r="J55" s="111" t="s">
        <v>2044</v>
      </c>
      <c r="K55" s="111">
        <v>2020</v>
      </c>
      <c r="L55" s="116" t="s">
        <v>1790</v>
      </c>
      <c r="M55" s="111" t="s">
        <v>2194</v>
      </c>
      <c r="N55" s="118" t="s">
        <v>1121</v>
      </c>
      <c r="O55" s="111" t="s">
        <v>242</v>
      </c>
      <c r="P55" s="111" t="s">
        <v>243</v>
      </c>
      <c r="Q55" s="111" t="s">
        <v>243</v>
      </c>
      <c r="R55" s="115" t="s">
        <v>242</v>
      </c>
      <c r="S55" s="111" t="s">
        <v>107</v>
      </c>
      <c r="T55" s="111" t="s">
        <v>2195</v>
      </c>
      <c r="U55" s="111" t="s">
        <v>243</v>
      </c>
      <c r="V55" s="111" t="s">
        <v>243</v>
      </c>
      <c r="W55" s="111" t="s">
        <v>243</v>
      </c>
      <c r="X55" s="111" t="s">
        <v>243</v>
      </c>
      <c r="Y55" s="111" t="s">
        <v>243</v>
      </c>
      <c r="Z55" s="111" t="s">
        <v>243</v>
      </c>
      <c r="AA55" s="111" t="s">
        <v>243</v>
      </c>
      <c r="AB55" s="111" t="s">
        <v>243</v>
      </c>
      <c r="AC55" s="111" t="s">
        <v>243</v>
      </c>
      <c r="AD55" s="111" t="s">
        <v>243</v>
      </c>
      <c r="AE55" s="111" t="s">
        <v>243</v>
      </c>
      <c r="AF55" s="111" t="s">
        <v>243</v>
      </c>
      <c r="AG55" s="111" t="s">
        <v>242</v>
      </c>
      <c r="AH55" s="111" t="s">
        <v>243</v>
      </c>
      <c r="AI55" s="111" t="s">
        <v>243</v>
      </c>
      <c r="AJ55" s="111" t="s">
        <v>243</v>
      </c>
      <c r="AK55" s="118"/>
      <c r="AL55" s="111" t="s">
        <v>2691</v>
      </c>
    </row>
    <row r="56" spans="1:38" s="112" customFormat="1" ht="30" customHeight="1" x14ac:dyDescent="0.35">
      <c r="A56" s="130" t="s">
        <v>2196</v>
      </c>
      <c r="B56" s="130" t="s">
        <v>1815</v>
      </c>
      <c r="C56" s="114">
        <v>43987</v>
      </c>
      <c r="D56" s="115">
        <v>43951</v>
      </c>
      <c r="E56" s="111" t="s">
        <v>2570</v>
      </c>
      <c r="F56" s="132" t="str">
        <f t="shared" si="1"/>
        <v>https://journals.lww.com/pidj/Fulltext/2020/7000/Challenges_for_the_Pediatricians_During_the.42.aspx</v>
      </c>
      <c r="G56" s="116" t="s">
        <v>764</v>
      </c>
      <c r="H56" s="116" t="s">
        <v>111</v>
      </c>
      <c r="I56" s="111" t="s">
        <v>2197</v>
      </c>
      <c r="J56" s="111" t="s">
        <v>1821</v>
      </c>
      <c r="K56" s="111">
        <v>2020</v>
      </c>
      <c r="L56" s="116" t="s">
        <v>1790</v>
      </c>
      <c r="M56" s="111" t="s">
        <v>2198</v>
      </c>
      <c r="N56" s="118" t="s">
        <v>1121</v>
      </c>
      <c r="O56" s="111" t="s">
        <v>242</v>
      </c>
      <c r="P56" s="111" t="s">
        <v>242</v>
      </c>
      <c r="Q56" s="111" t="s">
        <v>242</v>
      </c>
      <c r="R56" s="115" t="s">
        <v>243</v>
      </c>
      <c r="S56" s="111" t="s">
        <v>103</v>
      </c>
      <c r="T56" s="111" t="s">
        <v>2583</v>
      </c>
      <c r="U56" s="111" t="s">
        <v>243</v>
      </c>
      <c r="V56" s="111" t="s">
        <v>243</v>
      </c>
      <c r="W56" s="111" t="s">
        <v>243</v>
      </c>
      <c r="X56" s="111" t="s">
        <v>243</v>
      </c>
      <c r="Y56" s="111" t="s">
        <v>243</v>
      </c>
      <c r="Z56" s="111" t="s">
        <v>243</v>
      </c>
      <c r="AA56" s="111" t="s">
        <v>243</v>
      </c>
      <c r="AB56" s="111" t="s">
        <v>243</v>
      </c>
      <c r="AC56" s="111" t="s">
        <v>243</v>
      </c>
      <c r="AD56" s="111" t="s">
        <v>243</v>
      </c>
      <c r="AE56" s="111" t="s">
        <v>243</v>
      </c>
      <c r="AF56" s="111" t="s">
        <v>243</v>
      </c>
      <c r="AG56" s="111" t="s">
        <v>243</v>
      </c>
      <c r="AH56" s="111" t="s">
        <v>243</v>
      </c>
      <c r="AI56" s="111" t="s">
        <v>243</v>
      </c>
      <c r="AJ56" s="111" t="s">
        <v>243</v>
      </c>
      <c r="AK56" s="118" t="s">
        <v>2584</v>
      </c>
      <c r="AL56" s="111" t="s">
        <v>2691</v>
      </c>
    </row>
    <row r="57" spans="1:38" s="112" customFormat="1" ht="30" customHeight="1" x14ac:dyDescent="0.35">
      <c r="A57" s="130" t="s">
        <v>2199</v>
      </c>
      <c r="B57" s="130" t="s">
        <v>2200</v>
      </c>
      <c r="C57" s="114">
        <v>43947</v>
      </c>
      <c r="D57" s="115">
        <v>43949</v>
      </c>
      <c r="E57" s="111" t="s">
        <v>2201</v>
      </c>
      <c r="F57" s="132" t="str">
        <f t="shared" si="1"/>
        <v>https://obgyn.onlinelibrary.wiley.com/doi/full/10.1002/uog.22055</v>
      </c>
      <c r="G57" s="116" t="s">
        <v>108</v>
      </c>
      <c r="H57" s="116" t="s">
        <v>106</v>
      </c>
      <c r="I57" s="111" t="s">
        <v>2202</v>
      </c>
      <c r="J57" s="111" t="s">
        <v>2044</v>
      </c>
      <c r="K57" s="111">
        <v>2020</v>
      </c>
      <c r="L57" s="116" t="s">
        <v>1790</v>
      </c>
      <c r="M57" s="111" t="s">
        <v>2203</v>
      </c>
      <c r="N57" s="118" t="s">
        <v>1121</v>
      </c>
      <c r="O57" s="111" t="s">
        <v>242</v>
      </c>
      <c r="P57" s="111" t="s">
        <v>243</v>
      </c>
      <c r="Q57" s="111" t="s">
        <v>243</v>
      </c>
      <c r="R57" s="115" t="s">
        <v>243</v>
      </c>
      <c r="S57" s="111" t="s">
        <v>107</v>
      </c>
      <c r="T57" s="111" t="s">
        <v>2204</v>
      </c>
      <c r="U57" s="111" t="s">
        <v>242</v>
      </c>
      <c r="V57" s="111" t="s">
        <v>243</v>
      </c>
      <c r="W57" s="111" t="s">
        <v>243</v>
      </c>
      <c r="X57" s="111" t="s">
        <v>243</v>
      </c>
      <c r="Y57" s="111" t="s">
        <v>242</v>
      </c>
      <c r="Z57" s="111" t="s">
        <v>243</v>
      </c>
      <c r="AA57" s="111" t="s">
        <v>243</v>
      </c>
      <c r="AB57" s="111" t="s">
        <v>243</v>
      </c>
      <c r="AC57" s="111" t="s">
        <v>243</v>
      </c>
      <c r="AD57" s="111" t="s">
        <v>243</v>
      </c>
      <c r="AE57" s="111" t="s">
        <v>243</v>
      </c>
      <c r="AF57" s="111" t="s">
        <v>243</v>
      </c>
      <c r="AG57" s="111" t="s">
        <v>243</v>
      </c>
      <c r="AH57" s="111" t="s">
        <v>243</v>
      </c>
      <c r="AI57" s="111" t="s">
        <v>243</v>
      </c>
      <c r="AJ57" s="111" t="s">
        <v>243</v>
      </c>
      <c r="AK57" s="118"/>
      <c r="AL57" s="111" t="s">
        <v>2691</v>
      </c>
    </row>
    <row r="58" spans="1:38" s="112" customFormat="1" ht="30" customHeight="1" x14ac:dyDescent="0.35">
      <c r="A58" s="130" t="s">
        <v>2205</v>
      </c>
      <c r="B58" s="130" t="s">
        <v>1815</v>
      </c>
      <c r="C58" s="114">
        <v>43945</v>
      </c>
      <c r="D58" s="115">
        <v>43946</v>
      </c>
      <c r="E58" s="111" t="s">
        <v>2206</v>
      </c>
      <c r="F58" s="132" t="str">
        <f t="shared" si="1"/>
        <v>https://obgyn.onlinelibrary.wiley.com/doi/full/10.1002/ijgo.13183</v>
      </c>
      <c r="G58" s="116" t="s">
        <v>109</v>
      </c>
      <c r="H58" s="116" t="s">
        <v>106</v>
      </c>
      <c r="I58" s="111" t="s">
        <v>2207</v>
      </c>
      <c r="J58" s="111" t="s">
        <v>1810</v>
      </c>
      <c r="K58" s="111">
        <v>2020</v>
      </c>
      <c r="L58" s="116" t="s">
        <v>1790</v>
      </c>
      <c r="M58" s="111" t="s">
        <v>2208</v>
      </c>
      <c r="N58" s="118" t="s">
        <v>1121</v>
      </c>
      <c r="O58" s="111" t="s">
        <v>242</v>
      </c>
      <c r="P58" s="111" t="s">
        <v>243</v>
      </c>
      <c r="Q58" s="111" t="s">
        <v>243</v>
      </c>
      <c r="R58" s="115" t="s">
        <v>243</v>
      </c>
      <c r="S58" s="111" t="s">
        <v>39</v>
      </c>
      <c r="T58" s="111" t="s">
        <v>2103</v>
      </c>
      <c r="U58" s="111" t="s">
        <v>242</v>
      </c>
      <c r="V58" s="111" t="s">
        <v>243</v>
      </c>
      <c r="W58" s="111" t="s">
        <v>243</v>
      </c>
      <c r="X58" s="111" t="s">
        <v>242</v>
      </c>
      <c r="Y58" s="111" t="s">
        <v>242</v>
      </c>
      <c r="Z58" s="111" t="s">
        <v>243</v>
      </c>
      <c r="AA58" s="111" t="s">
        <v>243</v>
      </c>
      <c r="AB58" s="111" t="s">
        <v>243</v>
      </c>
      <c r="AC58" s="111" t="s">
        <v>243</v>
      </c>
      <c r="AD58" s="111" t="s">
        <v>243</v>
      </c>
      <c r="AE58" s="111" t="s">
        <v>243</v>
      </c>
      <c r="AF58" s="111" t="s">
        <v>243</v>
      </c>
      <c r="AG58" s="111" t="s">
        <v>243</v>
      </c>
      <c r="AH58" s="111" t="s">
        <v>243</v>
      </c>
      <c r="AI58" s="111" t="s">
        <v>243</v>
      </c>
      <c r="AJ58" s="111" t="s">
        <v>243</v>
      </c>
      <c r="AK58" s="118"/>
      <c r="AL58" s="111" t="s">
        <v>2691</v>
      </c>
    </row>
    <row r="59" spans="1:38" s="112" customFormat="1" ht="30" customHeight="1" x14ac:dyDescent="0.35">
      <c r="A59" s="130" t="s">
        <v>2209</v>
      </c>
      <c r="B59" s="130" t="s">
        <v>2210</v>
      </c>
      <c r="C59" s="114">
        <v>43945</v>
      </c>
      <c r="D59" s="115">
        <v>43946</v>
      </c>
      <c r="E59" s="111" t="s">
        <v>2211</v>
      </c>
      <c r="F59" s="132" t="str">
        <f t="shared" si="1"/>
        <v>https://obgyn.onlinelibrary.wiley.com/doi/full/10.1002/ijgo.13182</v>
      </c>
      <c r="G59" s="118" t="s">
        <v>1618</v>
      </c>
      <c r="H59" s="116" t="s">
        <v>104</v>
      </c>
      <c r="I59" s="111" t="s">
        <v>2212</v>
      </c>
      <c r="J59" s="111" t="s">
        <v>1810</v>
      </c>
      <c r="K59" s="111">
        <v>2020</v>
      </c>
      <c r="L59" s="116" t="s">
        <v>1790</v>
      </c>
      <c r="M59" s="111" t="s">
        <v>2213</v>
      </c>
      <c r="N59" s="118" t="s">
        <v>1121</v>
      </c>
      <c r="O59" s="111" t="s">
        <v>242</v>
      </c>
      <c r="P59" s="111" t="s">
        <v>243</v>
      </c>
      <c r="Q59" s="111" t="s">
        <v>242</v>
      </c>
      <c r="R59" s="115" t="s">
        <v>243</v>
      </c>
      <c r="S59" s="111" t="s">
        <v>103</v>
      </c>
      <c r="T59" s="111" t="s">
        <v>2583</v>
      </c>
      <c r="U59" s="111" t="s">
        <v>242</v>
      </c>
      <c r="V59" s="111" t="s">
        <v>242</v>
      </c>
      <c r="W59" s="111" t="s">
        <v>243</v>
      </c>
      <c r="X59" s="111" t="s">
        <v>242</v>
      </c>
      <c r="Y59" s="111" t="s">
        <v>242</v>
      </c>
      <c r="Z59" s="111" t="s">
        <v>243</v>
      </c>
      <c r="AA59" s="111" t="s">
        <v>243</v>
      </c>
      <c r="AB59" s="111" t="s">
        <v>243</v>
      </c>
      <c r="AC59" s="111" t="s">
        <v>243</v>
      </c>
      <c r="AD59" s="111" t="s">
        <v>243</v>
      </c>
      <c r="AE59" s="111" t="s">
        <v>242</v>
      </c>
      <c r="AF59" s="111" t="s">
        <v>243</v>
      </c>
      <c r="AG59" s="111" t="s">
        <v>243</v>
      </c>
      <c r="AH59" s="111" t="s">
        <v>243</v>
      </c>
      <c r="AI59" s="111" t="s">
        <v>243</v>
      </c>
      <c r="AJ59" s="111" t="s">
        <v>243</v>
      </c>
      <c r="AK59" s="118" t="s">
        <v>2584</v>
      </c>
      <c r="AL59" s="111" t="s">
        <v>2691</v>
      </c>
    </row>
    <row r="60" spans="1:38" s="112" customFormat="1" ht="30" customHeight="1" x14ac:dyDescent="0.35">
      <c r="A60" s="130" t="s">
        <v>2214</v>
      </c>
      <c r="B60" s="130" t="s">
        <v>2215</v>
      </c>
      <c r="C60" s="114">
        <v>43938</v>
      </c>
      <c r="D60" s="115">
        <v>43942</v>
      </c>
      <c r="E60" s="111" t="s">
        <v>2216</v>
      </c>
      <c r="F60" s="132" t="str">
        <f t="shared" si="1"/>
        <v>https://www.ajog.org/article/S0002-9378(20)30438-5/fulltext</v>
      </c>
      <c r="G60" s="116" t="s">
        <v>109</v>
      </c>
      <c r="H60" s="116" t="s">
        <v>104</v>
      </c>
      <c r="I60" s="111" t="s">
        <v>2217</v>
      </c>
      <c r="J60" s="111" t="s">
        <v>1793</v>
      </c>
      <c r="K60" s="111">
        <v>2020</v>
      </c>
      <c r="L60" s="116" t="s">
        <v>1790</v>
      </c>
      <c r="M60" s="111" t="s">
        <v>2218</v>
      </c>
      <c r="N60" s="118" t="s">
        <v>1121</v>
      </c>
      <c r="O60" s="111" t="s">
        <v>242</v>
      </c>
      <c r="P60" s="111" t="s">
        <v>243</v>
      </c>
      <c r="Q60" s="111" t="s">
        <v>242</v>
      </c>
      <c r="R60" s="115" t="s">
        <v>243</v>
      </c>
      <c r="S60" s="111" t="s">
        <v>39</v>
      </c>
      <c r="T60" s="111" t="s">
        <v>2583</v>
      </c>
      <c r="U60" s="111" t="s">
        <v>243</v>
      </c>
      <c r="V60" s="111" t="s">
        <v>243</v>
      </c>
      <c r="W60" s="111" t="s">
        <v>243</v>
      </c>
      <c r="X60" s="111" t="s">
        <v>243</v>
      </c>
      <c r="Y60" s="111" t="s">
        <v>243</v>
      </c>
      <c r="Z60" s="111" t="s">
        <v>243</v>
      </c>
      <c r="AA60" s="111" t="s">
        <v>243</v>
      </c>
      <c r="AB60" s="111" t="s">
        <v>243</v>
      </c>
      <c r="AC60" s="111" t="s">
        <v>243</v>
      </c>
      <c r="AD60" s="111" t="s">
        <v>243</v>
      </c>
      <c r="AE60" s="111" t="s">
        <v>243</v>
      </c>
      <c r="AF60" s="111" t="s">
        <v>243</v>
      </c>
      <c r="AG60" s="111" t="s">
        <v>243</v>
      </c>
      <c r="AH60" s="111" t="s">
        <v>243</v>
      </c>
      <c r="AI60" s="111" t="s">
        <v>243</v>
      </c>
      <c r="AJ60" s="111" t="s">
        <v>243</v>
      </c>
      <c r="AK60" s="118"/>
      <c r="AL60" s="111" t="s">
        <v>2691</v>
      </c>
    </row>
    <row r="61" spans="1:38" s="112" customFormat="1" ht="30" customHeight="1" x14ac:dyDescent="0.35">
      <c r="A61" s="130" t="s">
        <v>2219</v>
      </c>
      <c r="B61" s="130" t="s">
        <v>2220</v>
      </c>
      <c r="C61" s="114">
        <v>43931</v>
      </c>
      <c r="D61" s="115">
        <v>43935</v>
      </c>
      <c r="E61" s="111" t="s">
        <v>2221</v>
      </c>
      <c r="F61" s="132" t="str">
        <f t="shared" si="1"/>
        <v>https://www.ajog.org/article/S0002-9378(20)30430-0/fulltext</v>
      </c>
      <c r="G61" s="116" t="s">
        <v>764</v>
      </c>
      <c r="H61" s="116" t="s">
        <v>111</v>
      </c>
      <c r="I61" s="111" t="s">
        <v>2222</v>
      </c>
      <c r="J61" s="111" t="s">
        <v>1793</v>
      </c>
      <c r="K61" s="111">
        <v>2020</v>
      </c>
      <c r="L61" s="116" t="s">
        <v>1790</v>
      </c>
      <c r="M61" s="111" t="s">
        <v>2223</v>
      </c>
      <c r="N61" s="118" t="s">
        <v>1121</v>
      </c>
      <c r="O61" s="111" t="s">
        <v>242</v>
      </c>
      <c r="P61" s="111" t="s">
        <v>243</v>
      </c>
      <c r="Q61" s="111" t="s">
        <v>243</v>
      </c>
      <c r="R61" s="115" t="s">
        <v>243</v>
      </c>
      <c r="S61" s="111" t="s">
        <v>103</v>
      </c>
      <c r="T61" s="111" t="s">
        <v>2583</v>
      </c>
      <c r="U61" s="111" t="s">
        <v>243</v>
      </c>
      <c r="V61" s="111" t="s">
        <v>243</v>
      </c>
      <c r="W61" s="111" t="s">
        <v>243</v>
      </c>
      <c r="X61" s="111" t="s">
        <v>243</v>
      </c>
      <c r="Y61" s="111" t="s">
        <v>243</v>
      </c>
      <c r="Z61" s="111" t="s">
        <v>243</v>
      </c>
      <c r="AA61" s="111" t="s">
        <v>243</v>
      </c>
      <c r="AB61" s="111" t="s">
        <v>243</v>
      </c>
      <c r="AC61" s="111" t="s">
        <v>243</v>
      </c>
      <c r="AD61" s="111" t="s">
        <v>243</v>
      </c>
      <c r="AE61" s="111" t="s">
        <v>243</v>
      </c>
      <c r="AF61" s="111" t="s">
        <v>243</v>
      </c>
      <c r="AG61" s="111" t="s">
        <v>243</v>
      </c>
      <c r="AH61" s="111" t="s">
        <v>243</v>
      </c>
      <c r="AI61" s="111" t="s">
        <v>243</v>
      </c>
      <c r="AJ61" s="111" t="s">
        <v>243</v>
      </c>
      <c r="AK61" s="118"/>
      <c r="AL61" s="111" t="s">
        <v>2691</v>
      </c>
    </row>
    <row r="62" spans="1:38" s="112" customFormat="1" ht="30" customHeight="1" x14ac:dyDescent="0.35">
      <c r="A62" s="130" t="s">
        <v>2224</v>
      </c>
      <c r="B62" s="130" t="s">
        <v>1815</v>
      </c>
      <c r="C62" s="114">
        <v>43952</v>
      </c>
      <c r="D62" s="115"/>
      <c r="E62" s="132" t="s">
        <v>2582</v>
      </c>
      <c r="F62" s="132" t="str">
        <f t="shared" si="1"/>
        <v>https://www.embase.com/a/#/search/results?subaction=viewrecord&amp;rid=1&amp;page=1&amp;id=L2005956965</v>
      </c>
      <c r="G62" s="116" t="s">
        <v>764</v>
      </c>
      <c r="H62" s="116" t="s">
        <v>111</v>
      </c>
      <c r="I62" s="111" t="s">
        <v>2225</v>
      </c>
      <c r="J62" s="111" t="s">
        <v>2226</v>
      </c>
      <c r="K62" s="111">
        <v>2020</v>
      </c>
      <c r="L62" s="116" t="s">
        <v>1790</v>
      </c>
      <c r="M62" s="111" t="s">
        <v>2672</v>
      </c>
      <c r="N62" s="116" t="s">
        <v>2131</v>
      </c>
      <c r="O62" s="111" t="s">
        <v>243</v>
      </c>
      <c r="P62" s="111" t="s">
        <v>242</v>
      </c>
      <c r="Q62" s="111" t="s">
        <v>243</v>
      </c>
      <c r="R62" s="115" t="s">
        <v>243</v>
      </c>
      <c r="S62" s="111" t="s">
        <v>103</v>
      </c>
      <c r="T62" s="111" t="s">
        <v>2583</v>
      </c>
      <c r="U62" s="111" t="s">
        <v>243</v>
      </c>
      <c r="V62" s="111" t="s">
        <v>243</v>
      </c>
      <c r="W62" s="111" t="s">
        <v>243</v>
      </c>
      <c r="X62" s="111" t="s">
        <v>243</v>
      </c>
      <c r="Y62" s="111" t="s">
        <v>243</v>
      </c>
      <c r="Z62" s="111" t="s">
        <v>243</v>
      </c>
      <c r="AA62" s="111" t="s">
        <v>243</v>
      </c>
      <c r="AB62" s="111" t="s">
        <v>243</v>
      </c>
      <c r="AC62" s="111" t="s">
        <v>243</v>
      </c>
      <c r="AD62" s="111" t="s">
        <v>243</v>
      </c>
      <c r="AE62" s="111" t="s">
        <v>243</v>
      </c>
      <c r="AF62" s="111" t="s">
        <v>243</v>
      </c>
      <c r="AG62" s="111" t="s">
        <v>243</v>
      </c>
      <c r="AH62" s="111" t="s">
        <v>243</v>
      </c>
      <c r="AI62" s="111" t="s">
        <v>243</v>
      </c>
      <c r="AJ62" s="111" t="s">
        <v>243</v>
      </c>
      <c r="AK62" s="118"/>
      <c r="AL62" s="111" t="s">
        <v>2691</v>
      </c>
    </row>
    <row r="63" spans="1:38" s="112" customFormat="1" ht="30" customHeight="1" x14ac:dyDescent="0.35">
      <c r="A63" s="130" t="s">
        <v>2227</v>
      </c>
      <c r="B63" s="130" t="s">
        <v>2537</v>
      </c>
      <c r="C63" s="114">
        <v>43952</v>
      </c>
      <c r="D63" s="115"/>
      <c r="E63" s="111" t="s">
        <v>2228</v>
      </c>
      <c r="F63" s="132" t="str">
        <f t="shared" si="1"/>
        <v>https://aig-journal.ru/articles/Novyi-koronavirus-SARS-COV-2-i-beremennost-obzor-literatury.html</v>
      </c>
      <c r="G63" s="118" t="s">
        <v>1618</v>
      </c>
      <c r="H63" s="116" t="s">
        <v>104</v>
      </c>
      <c r="I63" s="111" t="s">
        <v>2229</v>
      </c>
      <c r="J63" s="111" t="s">
        <v>2230</v>
      </c>
      <c r="K63" s="111">
        <v>2020</v>
      </c>
      <c r="L63" s="116" t="s">
        <v>1790</v>
      </c>
      <c r="M63" s="111" t="s">
        <v>2231</v>
      </c>
      <c r="N63" s="116" t="s">
        <v>2026</v>
      </c>
      <c r="O63" s="111" t="s">
        <v>242</v>
      </c>
      <c r="P63" s="111" t="s">
        <v>243</v>
      </c>
      <c r="Q63" s="111" t="s">
        <v>242</v>
      </c>
      <c r="R63" s="115" t="s">
        <v>243</v>
      </c>
      <c r="S63" s="111" t="s">
        <v>103</v>
      </c>
      <c r="T63" s="111" t="s">
        <v>2583</v>
      </c>
      <c r="U63" s="111" t="s">
        <v>242</v>
      </c>
      <c r="V63" s="111" t="s">
        <v>242</v>
      </c>
      <c r="W63" s="111" t="s">
        <v>242</v>
      </c>
      <c r="X63" s="111" t="s">
        <v>242</v>
      </c>
      <c r="Y63" s="111" t="s">
        <v>242</v>
      </c>
      <c r="Z63" s="111" t="s">
        <v>243</v>
      </c>
      <c r="AA63" s="111" t="s">
        <v>243</v>
      </c>
      <c r="AB63" s="111" t="s">
        <v>243</v>
      </c>
      <c r="AC63" s="111" t="s">
        <v>243</v>
      </c>
      <c r="AD63" s="111" t="s">
        <v>243</v>
      </c>
      <c r="AE63" s="111" t="s">
        <v>242</v>
      </c>
      <c r="AF63" s="111" t="s">
        <v>243</v>
      </c>
      <c r="AG63" s="111" t="s">
        <v>243</v>
      </c>
      <c r="AH63" s="111" t="s">
        <v>243</v>
      </c>
      <c r="AI63" s="111" t="s">
        <v>243</v>
      </c>
      <c r="AJ63" s="111" t="s">
        <v>243</v>
      </c>
      <c r="AK63" s="118"/>
      <c r="AL63" s="111" t="s">
        <v>2691</v>
      </c>
    </row>
    <row r="64" spans="1:38" s="112" customFormat="1" ht="30" customHeight="1" x14ac:dyDescent="0.35">
      <c r="A64" s="130" t="s">
        <v>2232</v>
      </c>
      <c r="B64" s="130" t="s">
        <v>2233</v>
      </c>
      <c r="C64" s="114">
        <v>43991</v>
      </c>
      <c r="D64" s="115"/>
      <c r="E64" s="111" t="s">
        <v>2571</v>
      </c>
      <c r="F64" s="132" t="str">
        <f t="shared" si="1"/>
        <v>https://journals.sagepub.com/doi/full/10.1177/201010582093725</v>
      </c>
      <c r="G64" s="116" t="s">
        <v>1515</v>
      </c>
      <c r="H64" s="116" t="s">
        <v>111</v>
      </c>
      <c r="I64" s="111" t="s">
        <v>2234</v>
      </c>
      <c r="J64" s="111" t="s">
        <v>2235</v>
      </c>
      <c r="K64" s="111">
        <v>2020</v>
      </c>
      <c r="L64" s="116" t="s">
        <v>1790</v>
      </c>
      <c r="M64" s="111" t="s">
        <v>2572</v>
      </c>
      <c r="N64" s="118" t="s">
        <v>1121</v>
      </c>
      <c r="O64" s="111" t="s">
        <v>243</v>
      </c>
      <c r="P64" s="111" t="s">
        <v>242</v>
      </c>
      <c r="Q64" s="111" t="s">
        <v>243</v>
      </c>
      <c r="R64" s="115" t="s">
        <v>242</v>
      </c>
      <c r="S64" s="111" t="s">
        <v>107</v>
      </c>
      <c r="T64" s="111" t="s">
        <v>2583</v>
      </c>
      <c r="U64" s="111" t="s">
        <v>243</v>
      </c>
      <c r="V64" s="111" t="s">
        <v>243</v>
      </c>
      <c r="W64" s="111" t="s">
        <v>243</v>
      </c>
      <c r="X64" s="111" t="s">
        <v>243</v>
      </c>
      <c r="Y64" s="111" t="s">
        <v>243</v>
      </c>
      <c r="Z64" s="111" t="s">
        <v>243</v>
      </c>
      <c r="AA64" s="111" t="s">
        <v>243</v>
      </c>
      <c r="AB64" s="111" t="s">
        <v>243</v>
      </c>
      <c r="AC64" s="111" t="s">
        <v>243</v>
      </c>
      <c r="AD64" s="111" t="s">
        <v>243</v>
      </c>
      <c r="AE64" s="111" t="s">
        <v>243</v>
      </c>
      <c r="AF64" s="111" t="s">
        <v>243</v>
      </c>
      <c r="AG64" s="111" t="s">
        <v>243</v>
      </c>
      <c r="AH64" s="111" t="s">
        <v>243</v>
      </c>
      <c r="AI64" s="111" t="s">
        <v>243</v>
      </c>
      <c r="AJ64" s="111" t="s">
        <v>243</v>
      </c>
      <c r="AK64" s="118"/>
      <c r="AL64" s="111" t="s">
        <v>2691</v>
      </c>
    </row>
    <row r="65" spans="1:38" s="112" customFormat="1" ht="30" customHeight="1" x14ac:dyDescent="0.35">
      <c r="A65" s="130" t="s">
        <v>2236</v>
      </c>
      <c r="B65" s="130" t="s">
        <v>1815</v>
      </c>
      <c r="C65" s="114">
        <v>44013</v>
      </c>
      <c r="D65" s="115"/>
      <c r="E65" s="132" t="s">
        <v>2538</v>
      </c>
      <c r="F65" s="132" t="str">
        <f t="shared" si="1"/>
        <v>https://www.embase.com/a/#/search/results?subaction=viewrecord&amp;rid=1&amp;page=1&amp;id=L2006131563</v>
      </c>
      <c r="G65" s="116" t="s">
        <v>764</v>
      </c>
      <c r="H65" s="116" t="s">
        <v>111</v>
      </c>
      <c r="I65" s="111" t="s">
        <v>2237</v>
      </c>
      <c r="J65" s="111" t="s">
        <v>2238</v>
      </c>
      <c r="K65" s="111">
        <v>2020</v>
      </c>
      <c r="L65" s="116" t="s">
        <v>1790</v>
      </c>
      <c r="M65" s="111" t="s">
        <v>2672</v>
      </c>
      <c r="N65" s="116" t="s">
        <v>2131</v>
      </c>
      <c r="O65" s="111" t="s">
        <v>243</v>
      </c>
      <c r="P65" s="111" t="s">
        <v>243</v>
      </c>
      <c r="Q65" s="111" t="s">
        <v>242</v>
      </c>
      <c r="R65" s="115" t="s">
        <v>243</v>
      </c>
      <c r="S65" s="111" t="s">
        <v>103</v>
      </c>
      <c r="T65" s="111" t="s">
        <v>2583</v>
      </c>
      <c r="U65" s="111" t="s">
        <v>243</v>
      </c>
      <c r="V65" s="111" t="s">
        <v>243</v>
      </c>
      <c r="W65" s="111" t="s">
        <v>243</v>
      </c>
      <c r="X65" s="111" t="s">
        <v>243</v>
      </c>
      <c r="Y65" s="111" t="s">
        <v>243</v>
      </c>
      <c r="Z65" s="111" t="s">
        <v>243</v>
      </c>
      <c r="AA65" s="111" t="s">
        <v>243</v>
      </c>
      <c r="AB65" s="111" t="s">
        <v>243</v>
      </c>
      <c r="AC65" s="111" t="s">
        <v>243</v>
      </c>
      <c r="AD65" s="111" t="s">
        <v>243</v>
      </c>
      <c r="AE65" s="111" t="s">
        <v>242</v>
      </c>
      <c r="AF65" s="111" t="s">
        <v>243</v>
      </c>
      <c r="AG65" s="111" t="s">
        <v>243</v>
      </c>
      <c r="AH65" s="111" t="s">
        <v>243</v>
      </c>
      <c r="AI65" s="111" t="s">
        <v>243</v>
      </c>
      <c r="AJ65" s="111" t="s">
        <v>243</v>
      </c>
      <c r="AK65" s="118"/>
      <c r="AL65" s="111" t="s">
        <v>2691</v>
      </c>
    </row>
    <row r="66" spans="1:38" s="112" customFormat="1" ht="30" customHeight="1" x14ac:dyDescent="0.35">
      <c r="A66" s="131" t="s">
        <v>2239</v>
      </c>
      <c r="B66" s="131" t="s">
        <v>1815</v>
      </c>
      <c r="C66" s="119" t="s">
        <v>2240</v>
      </c>
      <c r="D66" s="115"/>
      <c r="E66" s="118" t="s">
        <v>2241</v>
      </c>
      <c r="F66" s="133" t="str">
        <f t="shared" ref="F66:F97" si="2">HYPERLINK(E66)</f>
        <v>https://www.researchgate.net/publication/341744199_Novel_coronavirus_infection_covid-19_guiding_principles_for_obstetric_care_under_pandemic_conditions</v>
      </c>
      <c r="G66" s="116" t="s">
        <v>764</v>
      </c>
      <c r="H66" s="118" t="s">
        <v>111</v>
      </c>
      <c r="I66" s="112" t="s">
        <v>2242</v>
      </c>
      <c r="J66" s="118" t="s">
        <v>2243</v>
      </c>
      <c r="K66" s="111">
        <v>2020</v>
      </c>
      <c r="L66" s="118" t="s">
        <v>1790</v>
      </c>
      <c r="M66" s="118" t="s">
        <v>2244</v>
      </c>
      <c r="N66" s="118" t="s">
        <v>2026</v>
      </c>
      <c r="O66" s="118" t="s">
        <v>242</v>
      </c>
      <c r="P66" s="118" t="s">
        <v>243</v>
      </c>
      <c r="Q66" s="118" t="s">
        <v>243</v>
      </c>
      <c r="R66" s="119" t="s">
        <v>243</v>
      </c>
      <c r="S66" s="112" t="s">
        <v>103</v>
      </c>
      <c r="T66" s="111" t="s">
        <v>2583</v>
      </c>
      <c r="U66" s="118" t="s">
        <v>243</v>
      </c>
      <c r="V66" s="118" t="s">
        <v>243</v>
      </c>
      <c r="W66" s="112" t="s">
        <v>243</v>
      </c>
      <c r="X66" s="118" t="s">
        <v>243</v>
      </c>
      <c r="Y66" s="118" t="s">
        <v>243</v>
      </c>
      <c r="Z66" s="118" t="s">
        <v>243</v>
      </c>
      <c r="AA66" s="112" t="s">
        <v>243</v>
      </c>
      <c r="AB66" s="112" t="s">
        <v>243</v>
      </c>
      <c r="AC66" s="112" t="s">
        <v>243</v>
      </c>
      <c r="AD66" s="112" t="s">
        <v>243</v>
      </c>
      <c r="AE66" s="112" t="s">
        <v>243</v>
      </c>
      <c r="AF66" s="112" t="s">
        <v>243</v>
      </c>
      <c r="AG66" s="112" t="s">
        <v>243</v>
      </c>
      <c r="AH66" s="112" t="s">
        <v>243</v>
      </c>
      <c r="AI66" s="112" t="s">
        <v>243</v>
      </c>
      <c r="AJ66" s="112" t="s">
        <v>243</v>
      </c>
      <c r="AK66" s="134" t="str">
        <f>IF([1]Input!AS15&gt;0,[1]Input!AS15,"")</f>
        <v/>
      </c>
      <c r="AL66" s="111" t="s">
        <v>2691</v>
      </c>
    </row>
    <row r="67" spans="1:38" s="112" customFormat="1" ht="30" customHeight="1" x14ac:dyDescent="0.35">
      <c r="A67" s="131" t="s">
        <v>2245</v>
      </c>
      <c r="B67" s="131" t="s">
        <v>1815</v>
      </c>
      <c r="C67" s="119">
        <v>44013</v>
      </c>
      <c r="D67" s="115">
        <v>44014</v>
      </c>
      <c r="E67" s="118" t="s">
        <v>2246</v>
      </c>
      <c r="F67" s="133" t="str">
        <f t="shared" si="2"/>
        <v>https://obgyn.onlinelibrary.wiley.com/doi/10.1002/uog.22091</v>
      </c>
      <c r="G67" s="118" t="s">
        <v>1816</v>
      </c>
      <c r="H67" s="118" t="s">
        <v>111</v>
      </c>
      <c r="I67" s="112" t="s">
        <v>2247</v>
      </c>
      <c r="J67" s="118" t="s">
        <v>2044</v>
      </c>
      <c r="K67" s="111">
        <v>2020</v>
      </c>
      <c r="L67" s="118" t="s">
        <v>1790</v>
      </c>
      <c r="M67" s="118" t="s">
        <v>2248</v>
      </c>
      <c r="N67" s="118" t="s">
        <v>1121</v>
      </c>
      <c r="O67" s="118" t="s">
        <v>242</v>
      </c>
      <c r="P67" s="118" t="s">
        <v>243</v>
      </c>
      <c r="Q67" s="118" t="s">
        <v>243</v>
      </c>
      <c r="R67" s="119" t="s">
        <v>243</v>
      </c>
      <c r="S67" s="112" t="s">
        <v>39</v>
      </c>
      <c r="T67" s="111" t="s">
        <v>2583</v>
      </c>
      <c r="U67" s="118" t="s">
        <v>243</v>
      </c>
      <c r="V67" s="118" t="s">
        <v>243</v>
      </c>
      <c r="W67" s="112" t="s">
        <v>243</v>
      </c>
      <c r="X67" s="118" t="s">
        <v>243</v>
      </c>
      <c r="Y67" s="118" t="s">
        <v>243</v>
      </c>
      <c r="Z67" s="118" t="s">
        <v>243</v>
      </c>
      <c r="AA67" s="112" t="s">
        <v>243</v>
      </c>
      <c r="AB67" s="112" t="s">
        <v>243</v>
      </c>
      <c r="AC67" s="112" t="s">
        <v>243</v>
      </c>
      <c r="AD67" s="112" t="s">
        <v>243</v>
      </c>
      <c r="AE67" s="112" t="s">
        <v>243</v>
      </c>
      <c r="AF67" s="112" t="s">
        <v>243</v>
      </c>
      <c r="AG67" s="112" t="s">
        <v>243</v>
      </c>
      <c r="AH67" s="112" t="s">
        <v>243</v>
      </c>
      <c r="AI67" s="112" t="s">
        <v>243</v>
      </c>
      <c r="AJ67" s="112" t="s">
        <v>243</v>
      </c>
      <c r="AK67" s="134" t="str">
        <f>IF([1]Input!AS16&gt;0,[1]Input!AS16,"")</f>
        <v/>
      </c>
      <c r="AL67" s="111" t="s">
        <v>2691</v>
      </c>
    </row>
    <row r="68" spans="1:38" s="112" customFormat="1" ht="30" customHeight="1" x14ac:dyDescent="0.35">
      <c r="A68" s="131" t="s">
        <v>2249</v>
      </c>
      <c r="B68" s="131" t="s">
        <v>2250</v>
      </c>
      <c r="C68" s="119" t="s">
        <v>2251</v>
      </c>
      <c r="D68" s="115">
        <v>44013</v>
      </c>
      <c r="E68" s="118" t="s">
        <v>2556</v>
      </c>
      <c r="F68" s="133" t="str">
        <f t="shared" si="2"/>
        <v>https://wwwnc.cdc.gov/eid/article/26/10/20-243_article</v>
      </c>
      <c r="G68" s="118" t="s">
        <v>2252</v>
      </c>
      <c r="H68" s="118" t="s">
        <v>106</v>
      </c>
      <c r="I68" s="112" t="s">
        <v>2253</v>
      </c>
      <c r="J68" s="118" t="s">
        <v>2254</v>
      </c>
      <c r="K68" s="111">
        <v>2020</v>
      </c>
      <c r="L68" s="118" t="s">
        <v>1790</v>
      </c>
      <c r="M68" s="118" t="s">
        <v>2557</v>
      </c>
      <c r="N68" s="118" t="s">
        <v>1121</v>
      </c>
      <c r="O68" s="118" t="s">
        <v>242</v>
      </c>
      <c r="P68" s="118" t="s">
        <v>242</v>
      </c>
      <c r="Q68" s="118" t="s">
        <v>243</v>
      </c>
      <c r="R68" s="119" t="s">
        <v>243</v>
      </c>
      <c r="S68" s="112" t="s">
        <v>107</v>
      </c>
      <c r="T68" s="118" t="s">
        <v>2255</v>
      </c>
      <c r="U68" s="118" t="s">
        <v>242</v>
      </c>
      <c r="V68" s="118" t="s">
        <v>243</v>
      </c>
      <c r="W68" s="112" t="s">
        <v>243</v>
      </c>
      <c r="X68" s="118" t="s">
        <v>243</v>
      </c>
      <c r="Y68" s="118" t="s">
        <v>243</v>
      </c>
      <c r="Z68" s="118" t="s">
        <v>242</v>
      </c>
      <c r="AA68" s="112" t="s">
        <v>242</v>
      </c>
      <c r="AB68" s="112" t="s">
        <v>243</v>
      </c>
      <c r="AC68" s="112" t="s">
        <v>243</v>
      </c>
      <c r="AD68" s="112" t="s">
        <v>243</v>
      </c>
      <c r="AE68" s="112" t="s">
        <v>243</v>
      </c>
      <c r="AF68" s="112" t="s">
        <v>243</v>
      </c>
      <c r="AG68" s="112" t="s">
        <v>243</v>
      </c>
      <c r="AH68" s="112" t="s">
        <v>243</v>
      </c>
      <c r="AI68" s="112" t="s">
        <v>243</v>
      </c>
      <c r="AJ68" s="112" t="s">
        <v>243</v>
      </c>
      <c r="AK68" s="134" t="str">
        <f>IF([1]Input!AS17&gt;0,[1]Input!AS17,"")</f>
        <v/>
      </c>
      <c r="AL68" s="111" t="s">
        <v>2691</v>
      </c>
    </row>
    <row r="69" spans="1:38" s="112" customFormat="1" ht="30" customHeight="1" x14ac:dyDescent="0.35">
      <c r="A69" s="131" t="s">
        <v>2256</v>
      </c>
      <c r="B69" s="131" t="s">
        <v>2257</v>
      </c>
      <c r="C69" s="119" t="s">
        <v>2251</v>
      </c>
      <c r="D69" s="115">
        <v>44013</v>
      </c>
      <c r="E69" s="118" t="s">
        <v>2258</v>
      </c>
      <c r="F69" s="133" t="str">
        <f t="shared" si="2"/>
        <v>https://onlinelibrary.wiley.com/doi/10.1111/apa.15451</v>
      </c>
      <c r="G69" s="118" t="s">
        <v>108</v>
      </c>
      <c r="H69" s="118" t="s">
        <v>106</v>
      </c>
      <c r="I69" s="112" t="s">
        <v>2259</v>
      </c>
      <c r="J69" s="118" t="s">
        <v>1801</v>
      </c>
      <c r="K69" s="111">
        <v>2020</v>
      </c>
      <c r="L69" s="118" t="s">
        <v>1790</v>
      </c>
      <c r="M69" s="118" t="s">
        <v>2260</v>
      </c>
      <c r="N69" s="118" t="s">
        <v>1121</v>
      </c>
      <c r="O69" s="118" t="s">
        <v>243</v>
      </c>
      <c r="P69" s="118" t="s">
        <v>242</v>
      </c>
      <c r="Q69" s="118" t="s">
        <v>243</v>
      </c>
      <c r="R69" s="119" t="s">
        <v>243</v>
      </c>
      <c r="S69" s="112" t="s">
        <v>107</v>
      </c>
      <c r="T69" s="118" t="s">
        <v>2261</v>
      </c>
      <c r="U69" s="118" t="s">
        <v>242</v>
      </c>
      <c r="V69" s="118" t="s">
        <v>243</v>
      </c>
      <c r="W69" s="112" t="s">
        <v>243</v>
      </c>
      <c r="X69" s="118" t="s">
        <v>242</v>
      </c>
      <c r="Y69" s="118" t="s">
        <v>242</v>
      </c>
      <c r="Z69" s="118" t="s">
        <v>242</v>
      </c>
      <c r="AA69" s="112" t="s">
        <v>242</v>
      </c>
      <c r="AB69" s="112" t="s">
        <v>243</v>
      </c>
      <c r="AC69" s="112" t="s">
        <v>243</v>
      </c>
      <c r="AD69" s="112" t="s">
        <v>242</v>
      </c>
      <c r="AE69" s="112" t="s">
        <v>243</v>
      </c>
      <c r="AF69" s="112" t="s">
        <v>243</v>
      </c>
      <c r="AG69" s="112" t="s">
        <v>243</v>
      </c>
      <c r="AH69" s="112" t="s">
        <v>243</v>
      </c>
      <c r="AI69" s="112" t="s">
        <v>243</v>
      </c>
      <c r="AJ69" s="112" t="s">
        <v>243</v>
      </c>
      <c r="AK69" s="134" t="str">
        <f>IF([1]Input!AS18&gt;0,[1]Input!AS18,"")</f>
        <v/>
      </c>
      <c r="AL69" s="111" t="s">
        <v>2691</v>
      </c>
    </row>
    <row r="70" spans="1:38" s="112" customFormat="1" ht="30" customHeight="1" x14ac:dyDescent="0.35">
      <c r="A70" s="131" t="s">
        <v>2262</v>
      </c>
      <c r="B70" s="131" t="s">
        <v>2263</v>
      </c>
      <c r="C70" s="119" t="s">
        <v>2251</v>
      </c>
      <c r="D70" s="115">
        <v>44013</v>
      </c>
      <c r="E70" s="118" t="s">
        <v>2264</v>
      </c>
      <c r="F70" s="133" t="str">
        <f t="shared" si="2"/>
        <v>https://www.tandfonline.com/doi/abs/10.1080/14767058.2020.1784873?journalCode=ijmf20</v>
      </c>
      <c r="G70" s="118" t="s">
        <v>764</v>
      </c>
      <c r="H70" s="118" t="s">
        <v>111</v>
      </c>
      <c r="I70" s="112" t="s">
        <v>2265</v>
      </c>
      <c r="J70" s="118" t="s">
        <v>2266</v>
      </c>
      <c r="K70" s="111">
        <v>2020</v>
      </c>
      <c r="L70" s="118" t="s">
        <v>1790</v>
      </c>
      <c r="M70" s="118" t="s">
        <v>2267</v>
      </c>
      <c r="N70" s="118" t="s">
        <v>1121</v>
      </c>
      <c r="O70" s="118" t="s">
        <v>242</v>
      </c>
      <c r="P70" s="118" t="s">
        <v>243</v>
      </c>
      <c r="Q70" s="118" t="s">
        <v>242</v>
      </c>
      <c r="R70" s="119" t="s">
        <v>243</v>
      </c>
      <c r="S70" s="112" t="s">
        <v>39</v>
      </c>
      <c r="T70" s="111" t="s">
        <v>2583</v>
      </c>
      <c r="U70" s="118" t="s">
        <v>243</v>
      </c>
      <c r="V70" s="118" t="s">
        <v>243</v>
      </c>
      <c r="W70" s="112" t="s">
        <v>243</v>
      </c>
      <c r="X70" s="118" t="s">
        <v>243</v>
      </c>
      <c r="Y70" s="118" t="s">
        <v>243</v>
      </c>
      <c r="Z70" s="118" t="s">
        <v>243</v>
      </c>
      <c r="AA70" s="112" t="s">
        <v>243</v>
      </c>
      <c r="AB70" s="112" t="s">
        <v>243</v>
      </c>
      <c r="AC70" s="112" t="s">
        <v>243</v>
      </c>
      <c r="AD70" s="112" t="s">
        <v>243</v>
      </c>
      <c r="AE70" s="112" t="s">
        <v>243</v>
      </c>
      <c r="AF70" s="112" t="s">
        <v>243</v>
      </c>
      <c r="AG70" s="112" t="s">
        <v>243</v>
      </c>
      <c r="AH70" s="112" t="s">
        <v>243</v>
      </c>
      <c r="AI70" s="112" t="s">
        <v>243</v>
      </c>
      <c r="AJ70" s="112" t="s">
        <v>243</v>
      </c>
      <c r="AK70" s="134" t="str">
        <f>IF([1]Input!AS19&gt;0,[1]Input!AS19,"")</f>
        <v/>
      </c>
      <c r="AL70" s="111" t="s">
        <v>2691</v>
      </c>
    </row>
    <row r="71" spans="1:38" s="112" customFormat="1" ht="30" customHeight="1" x14ac:dyDescent="0.35">
      <c r="A71" s="131" t="s">
        <v>2268</v>
      </c>
      <c r="B71" s="131" t="s">
        <v>1815</v>
      </c>
      <c r="C71" s="119" t="s">
        <v>2269</v>
      </c>
      <c r="D71" s="115">
        <v>44013</v>
      </c>
      <c r="E71" s="118" t="s">
        <v>2270</v>
      </c>
      <c r="F71" s="133" t="str">
        <f t="shared" si="2"/>
        <v>https://adc.bmj.com/content/early/2020/06/28/archdischild-2020-319671</v>
      </c>
      <c r="G71" s="118" t="s">
        <v>172</v>
      </c>
      <c r="H71" s="118" t="s">
        <v>111</v>
      </c>
      <c r="I71" s="112" t="s">
        <v>2271</v>
      </c>
      <c r="J71" s="118" t="s">
        <v>2272</v>
      </c>
      <c r="K71" s="111">
        <v>2020</v>
      </c>
      <c r="L71" s="118" t="s">
        <v>1790</v>
      </c>
      <c r="M71" s="118" t="s">
        <v>2273</v>
      </c>
      <c r="N71" s="118" t="s">
        <v>1121</v>
      </c>
      <c r="O71" s="118" t="s">
        <v>243</v>
      </c>
      <c r="P71" s="118" t="s">
        <v>242</v>
      </c>
      <c r="Q71" s="118" t="s">
        <v>243</v>
      </c>
      <c r="R71" s="119" t="s">
        <v>243</v>
      </c>
      <c r="S71" s="112" t="s">
        <v>107</v>
      </c>
      <c r="T71" s="111" t="s">
        <v>2583</v>
      </c>
      <c r="U71" s="118" t="s">
        <v>243</v>
      </c>
      <c r="V71" s="118" t="s">
        <v>243</v>
      </c>
      <c r="W71" s="112" t="s">
        <v>243</v>
      </c>
      <c r="X71" s="118" t="s">
        <v>243</v>
      </c>
      <c r="Y71" s="118" t="s">
        <v>243</v>
      </c>
      <c r="Z71" s="118" t="s">
        <v>243</v>
      </c>
      <c r="AA71" s="112" t="s">
        <v>243</v>
      </c>
      <c r="AB71" s="112" t="s">
        <v>243</v>
      </c>
      <c r="AC71" s="112" t="s">
        <v>243</v>
      </c>
      <c r="AD71" s="112" t="s">
        <v>243</v>
      </c>
      <c r="AE71" s="112" t="s">
        <v>243</v>
      </c>
      <c r="AF71" s="112" t="s">
        <v>243</v>
      </c>
      <c r="AG71" s="112" t="s">
        <v>243</v>
      </c>
      <c r="AH71" s="112" t="s">
        <v>243</v>
      </c>
      <c r="AI71" s="112" t="s">
        <v>243</v>
      </c>
      <c r="AJ71" s="112" t="s">
        <v>243</v>
      </c>
      <c r="AK71" s="134" t="str">
        <f>IF([1]Input!AS20&gt;0,[1]Input!AS20,"")</f>
        <v/>
      </c>
      <c r="AL71" s="111" t="s">
        <v>2691</v>
      </c>
    </row>
    <row r="72" spans="1:38" s="112" customFormat="1" ht="30" customHeight="1" x14ac:dyDescent="0.35">
      <c r="A72" s="131" t="s">
        <v>2274</v>
      </c>
      <c r="B72" s="131" t="s">
        <v>2275</v>
      </c>
      <c r="C72" s="119" t="s">
        <v>2269</v>
      </c>
      <c r="D72" s="115">
        <v>44013</v>
      </c>
      <c r="E72" s="118" t="s">
        <v>2276</v>
      </c>
      <c r="F72" s="133" t="str">
        <f t="shared" si="2"/>
        <v>https://ijponline.biomedcentral.com/articles/10.1186/s13052-020-00849-w</v>
      </c>
      <c r="G72" s="118" t="s">
        <v>108</v>
      </c>
      <c r="H72" s="118" t="s">
        <v>106</v>
      </c>
      <c r="I72" s="112" t="s">
        <v>2277</v>
      </c>
      <c r="J72" s="118" t="s">
        <v>1923</v>
      </c>
      <c r="K72" s="111">
        <v>2020</v>
      </c>
      <c r="L72" s="118" t="s">
        <v>1790</v>
      </c>
      <c r="M72" s="118" t="s">
        <v>2278</v>
      </c>
      <c r="N72" s="118" t="s">
        <v>1121</v>
      </c>
      <c r="O72" s="118" t="s">
        <v>243</v>
      </c>
      <c r="P72" s="118" t="s">
        <v>243</v>
      </c>
      <c r="Q72" s="118" t="s">
        <v>243</v>
      </c>
      <c r="R72" s="119" t="s">
        <v>242</v>
      </c>
      <c r="S72" s="112" t="s">
        <v>107</v>
      </c>
      <c r="T72" s="111" t="s">
        <v>2583</v>
      </c>
      <c r="U72" s="118" t="s">
        <v>243</v>
      </c>
      <c r="V72" s="118" t="s">
        <v>243</v>
      </c>
      <c r="W72" s="112" t="s">
        <v>243</v>
      </c>
      <c r="X72" s="118" t="s">
        <v>243</v>
      </c>
      <c r="Y72" s="118" t="s">
        <v>243</v>
      </c>
      <c r="Z72" s="118" t="s">
        <v>243</v>
      </c>
      <c r="AA72" s="112" t="s">
        <v>243</v>
      </c>
      <c r="AB72" s="112" t="s">
        <v>243</v>
      </c>
      <c r="AC72" s="112" t="s">
        <v>243</v>
      </c>
      <c r="AD72" s="112" t="s">
        <v>243</v>
      </c>
      <c r="AE72" s="112" t="s">
        <v>243</v>
      </c>
      <c r="AF72" s="112" t="s">
        <v>243</v>
      </c>
      <c r="AG72" s="112" t="s">
        <v>243</v>
      </c>
      <c r="AH72" s="112" t="s">
        <v>243</v>
      </c>
      <c r="AI72" s="112" t="s">
        <v>243</v>
      </c>
      <c r="AJ72" s="112" t="s">
        <v>243</v>
      </c>
      <c r="AK72" s="134" t="str">
        <f>IF([1]Input!AS21&gt;0,[1]Input!AS21,"")</f>
        <v/>
      </c>
      <c r="AL72" s="111" t="s">
        <v>2691</v>
      </c>
    </row>
    <row r="73" spans="1:38" s="112" customFormat="1" ht="30" customHeight="1" x14ac:dyDescent="0.35">
      <c r="A73" s="131" t="s">
        <v>2279</v>
      </c>
      <c r="B73" s="131" t="s">
        <v>2558</v>
      </c>
      <c r="C73" s="119" t="s">
        <v>2269</v>
      </c>
      <c r="D73" s="115">
        <v>44012</v>
      </c>
      <c r="E73" s="118" t="s">
        <v>2280</v>
      </c>
      <c r="F73" s="133" t="str">
        <f t="shared" si="2"/>
        <v>https://jkms.org/DOIx.php?id=10.3346/jkms.2020.35.e236</v>
      </c>
      <c r="G73" s="118" t="s">
        <v>174</v>
      </c>
      <c r="H73" s="118" t="s">
        <v>102</v>
      </c>
      <c r="I73" s="112" t="s">
        <v>2281</v>
      </c>
      <c r="J73" s="118" t="s">
        <v>1817</v>
      </c>
      <c r="K73" s="111">
        <v>2020</v>
      </c>
      <c r="L73" s="118" t="s">
        <v>1790</v>
      </c>
      <c r="M73" s="118" t="s">
        <v>2282</v>
      </c>
      <c r="N73" s="118" t="s">
        <v>1121</v>
      </c>
      <c r="O73" s="118" t="s">
        <v>242</v>
      </c>
      <c r="P73" s="118" t="s">
        <v>242</v>
      </c>
      <c r="Q73" s="118" t="s">
        <v>243</v>
      </c>
      <c r="R73" s="119" t="s">
        <v>243</v>
      </c>
      <c r="S73" s="112" t="s">
        <v>39</v>
      </c>
      <c r="T73" s="118" t="s">
        <v>2283</v>
      </c>
      <c r="U73" s="118" t="s">
        <v>242</v>
      </c>
      <c r="V73" s="118" t="s">
        <v>243</v>
      </c>
      <c r="W73" s="112" t="s">
        <v>242</v>
      </c>
      <c r="X73" s="118" t="s">
        <v>243</v>
      </c>
      <c r="Y73" s="118" t="s">
        <v>243</v>
      </c>
      <c r="Z73" s="118" t="s">
        <v>242</v>
      </c>
      <c r="AA73" s="112" t="s">
        <v>242</v>
      </c>
      <c r="AB73" s="112" t="s">
        <v>243</v>
      </c>
      <c r="AC73" s="112" t="s">
        <v>243</v>
      </c>
      <c r="AD73" s="112" t="s">
        <v>242</v>
      </c>
      <c r="AE73" s="112" t="s">
        <v>243</v>
      </c>
      <c r="AF73" s="112" t="s">
        <v>243</v>
      </c>
      <c r="AG73" s="112" t="s">
        <v>243</v>
      </c>
      <c r="AH73" s="112" t="s">
        <v>243</v>
      </c>
      <c r="AI73" s="112" t="s">
        <v>243</v>
      </c>
      <c r="AJ73" s="112" t="s">
        <v>243</v>
      </c>
      <c r="AK73" s="134" t="str">
        <f>IF([1]Input!AS22&gt;0,[1]Input!AS22,"")</f>
        <v/>
      </c>
      <c r="AL73" s="111" t="s">
        <v>2691</v>
      </c>
    </row>
    <row r="74" spans="1:38" s="112" customFormat="1" ht="30" customHeight="1" x14ac:dyDescent="0.35">
      <c r="A74" s="131" t="s">
        <v>2284</v>
      </c>
      <c r="B74" s="131" t="s">
        <v>2285</v>
      </c>
      <c r="C74" s="119" t="s">
        <v>2286</v>
      </c>
      <c r="D74" s="115">
        <v>44011</v>
      </c>
      <c r="E74" s="118" t="s">
        <v>2573</v>
      </c>
      <c r="F74" s="133" t="str">
        <f t="shared" si="2"/>
        <v>https://link.springer.com/article/10.107/s10815-020-01821-7</v>
      </c>
      <c r="G74" s="118" t="s">
        <v>1618</v>
      </c>
      <c r="H74" s="118" t="s">
        <v>106</v>
      </c>
      <c r="I74" s="112" t="s">
        <v>2287</v>
      </c>
      <c r="J74" s="118" t="s">
        <v>2288</v>
      </c>
      <c r="K74" s="111">
        <v>2020</v>
      </c>
      <c r="L74" s="118" t="s">
        <v>1790</v>
      </c>
      <c r="M74" s="118" t="s">
        <v>2574</v>
      </c>
      <c r="N74" s="118" t="s">
        <v>1121</v>
      </c>
      <c r="O74" s="118" t="s">
        <v>243</v>
      </c>
      <c r="P74" s="118" t="s">
        <v>243</v>
      </c>
      <c r="Q74" s="118" t="s">
        <v>243</v>
      </c>
      <c r="R74" s="119" t="s">
        <v>242</v>
      </c>
      <c r="S74" s="112" t="s">
        <v>39</v>
      </c>
      <c r="T74" s="111" t="s">
        <v>2583</v>
      </c>
      <c r="U74" s="118" t="s">
        <v>243</v>
      </c>
      <c r="V74" s="118" t="s">
        <v>243</v>
      </c>
      <c r="W74" s="112" t="s">
        <v>243</v>
      </c>
      <c r="X74" s="118" t="s">
        <v>243</v>
      </c>
      <c r="Y74" s="118" t="s">
        <v>243</v>
      </c>
      <c r="Z74" s="118" t="s">
        <v>243</v>
      </c>
      <c r="AA74" s="112" t="s">
        <v>243</v>
      </c>
      <c r="AB74" s="112" t="s">
        <v>243</v>
      </c>
      <c r="AC74" s="112" t="s">
        <v>243</v>
      </c>
      <c r="AD74" s="112" t="s">
        <v>243</v>
      </c>
      <c r="AE74" s="112" t="s">
        <v>243</v>
      </c>
      <c r="AF74" s="112" t="s">
        <v>243</v>
      </c>
      <c r="AG74" s="112" t="s">
        <v>242</v>
      </c>
      <c r="AH74" s="112" t="s">
        <v>243</v>
      </c>
      <c r="AI74" s="112" t="s">
        <v>243</v>
      </c>
      <c r="AJ74" s="112" t="s">
        <v>243</v>
      </c>
      <c r="AK74" s="134" t="str">
        <f>IF([1]Input!AS23&gt;0,[1]Input!AS23,"")</f>
        <v/>
      </c>
      <c r="AL74" s="111" t="s">
        <v>2691</v>
      </c>
    </row>
    <row r="75" spans="1:38" s="112" customFormat="1" ht="30" customHeight="1" x14ac:dyDescent="0.35">
      <c r="A75" s="131" t="s">
        <v>2289</v>
      </c>
      <c r="B75" s="131" t="s">
        <v>1815</v>
      </c>
      <c r="C75" s="119" t="s">
        <v>2290</v>
      </c>
      <c r="D75" s="115">
        <v>44011</v>
      </c>
      <c r="E75" s="118" t="s">
        <v>2291</v>
      </c>
      <c r="F75" s="133" t="str">
        <f t="shared" si="2"/>
        <v>https://www.ncbi.nlm.nih.gov/pmc/articles/PMC7316443/</v>
      </c>
      <c r="G75" s="118" t="s">
        <v>105</v>
      </c>
      <c r="H75" s="118" t="s">
        <v>102</v>
      </c>
      <c r="I75" s="112" t="s">
        <v>2292</v>
      </c>
      <c r="J75" s="118" t="s">
        <v>1802</v>
      </c>
      <c r="K75" s="111">
        <v>2020</v>
      </c>
      <c r="L75" s="118" t="s">
        <v>1790</v>
      </c>
      <c r="M75" s="118" t="s">
        <v>2575</v>
      </c>
      <c r="N75" s="118" t="s">
        <v>1121</v>
      </c>
      <c r="O75" s="118" t="s">
        <v>243</v>
      </c>
      <c r="P75" s="118" t="s">
        <v>242</v>
      </c>
      <c r="Q75" s="118" t="s">
        <v>243</v>
      </c>
      <c r="R75" s="119" t="s">
        <v>243</v>
      </c>
      <c r="S75" s="112" t="s">
        <v>107</v>
      </c>
      <c r="T75" s="111" t="s">
        <v>2583</v>
      </c>
      <c r="U75" s="118" t="s">
        <v>243</v>
      </c>
      <c r="V75" s="118" t="s">
        <v>243</v>
      </c>
      <c r="W75" s="112" t="s">
        <v>243</v>
      </c>
      <c r="X75" s="118" t="s">
        <v>243</v>
      </c>
      <c r="Y75" s="118" t="s">
        <v>243</v>
      </c>
      <c r="Z75" s="118" t="s">
        <v>243</v>
      </c>
      <c r="AA75" s="112" t="s">
        <v>243</v>
      </c>
      <c r="AB75" s="112" t="s">
        <v>243</v>
      </c>
      <c r="AC75" s="112" t="s">
        <v>243</v>
      </c>
      <c r="AD75" s="112" t="s">
        <v>243</v>
      </c>
      <c r="AE75" s="112" t="s">
        <v>243</v>
      </c>
      <c r="AF75" s="112" t="s">
        <v>243</v>
      </c>
      <c r="AG75" s="112" t="s">
        <v>243</v>
      </c>
      <c r="AH75" s="112" t="s">
        <v>243</v>
      </c>
      <c r="AI75" s="112" t="s">
        <v>243</v>
      </c>
      <c r="AJ75" s="112" t="s">
        <v>243</v>
      </c>
      <c r="AK75" s="134" t="str">
        <f>IF([1]Input!AS24&gt;0,[1]Input!AS24,"")</f>
        <v/>
      </c>
      <c r="AL75" s="111" t="s">
        <v>2691</v>
      </c>
    </row>
    <row r="76" spans="1:38" s="112" customFormat="1" ht="30" customHeight="1" x14ac:dyDescent="0.35">
      <c r="A76" s="131" t="s">
        <v>2293</v>
      </c>
      <c r="B76" s="131" t="s">
        <v>1815</v>
      </c>
      <c r="C76" s="119" t="s">
        <v>2286</v>
      </c>
      <c r="D76" s="115">
        <v>44010</v>
      </c>
      <c r="E76" s="118" t="s">
        <v>2294</v>
      </c>
      <c r="F76" s="133" t="str">
        <f t="shared" si="2"/>
        <v>https://onlinelibrary.wiley.com/doi/abs/10.1002/eji.202048724</v>
      </c>
      <c r="G76" s="118" t="s">
        <v>108</v>
      </c>
      <c r="H76" s="118" t="s">
        <v>106</v>
      </c>
      <c r="I76" s="112" t="s">
        <v>2295</v>
      </c>
      <c r="J76" s="118" t="s">
        <v>2296</v>
      </c>
      <c r="K76" s="111">
        <v>2020</v>
      </c>
      <c r="L76" s="118" t="s">
        <v>1790</v>
      </c>
      <c r="M76" s="118" t="s">
        <v>2297</v>
      </c>
      <c r="N76" s="118" t="s">
        <v>1121</v>
      </c>
      <c r="O76" s="118" t="s">
        <v>242</v>
      </c>
      <c r="P76" s="118" t="s">
        <v>242</v>
      </c>
      <c r="Q76" s="118" t="s">
        <v>243</v>
      </c>
      <c r="R76" s="119" t="s">
        <v>243</v>
      </c>
      <c r="S76" s="112" t="s">
        <v>107</v>
      </c>
      <c r="T76" s="118" t="s">
        <v>2298</v>
      </c>
      <c r="U76" s="118" t="s">
        <v>242</v>
      </c>
      <c r="V76" s="118" t="s">
        <v>243</v>
      </c>
      <c r="W76" s="112" t="s">
        <v>243</v>
      </c>
      <c r="X76" s="118" t="s">
        <v>243</v>
      </c>
      <c r="Y76" s="118" t="s">
        <v>243</v>
      </c>
      <c r="Z76" s="118" t="s">
        <v>242</v>
      </c>
      <c r="AA76" s="112" t="s">
        <v>242</v>
      </c>
      <c r="AB76" s="112" t="s">
        <v>243</v>
      </c>
      <c r="AC76" s="112" t="s">
        <v>243</v>
      </c>
      <c r="AD76" s="112" t="s">
        <v>243</v>
      </c>
      <c r="AE76" s="112" t="s">
        <v>243</v>
      </c>
      <c r="AF76" s="112" t="s">
        <v>243</v>
      </c>
      <c r="AG76" s="112" t="s">
        <v>243</v>
      </c>
      <c r="AH76" s="112" t="s">
        <v>243</v>
      </c>
      <c r="AI76" s="112" t="s">
        <v>243</v>
      </c>
      <c r="AJ76" s="112" t="s">
        <v>243</v>
      </c>
      <c r="AK76" s="134" t="str">
        <f>IF([1]Input!AS25&gt;0,[1]Input!AS25,"")</f>
        <v/>
      </c>
      <c r="AL76" s="111" t="s">
        <v>2691</v>
      </c>
    </row>
    <row r="77" spans="1:38" s="112" customFormat="1" ht="30" customHeight="1" x14ac:dyDescent="0.35">
      <c r="A77" s="131" t="s">
        <v>2299</v>
      </c>
      <c r="B77" s="131" t="s">
        <v>2300</v>
      </c>
      <c r="C77" s="119" t="s">
        <v>2290</v>
      </c>
      <c r="D77" s="115">
        <v>44009</v>
      </c>
      <c r="E77" s="118" t="s">
        <v>2301</v>
      </c>
      <c r="F77" s="133" t="str">
        <f t="shared" si="2"/>
        <v>https://www.thieme-connect.de/products/ejournals/html/10.1055/s-0040-1713852</v>
      </c>
      <c r="G77" s="118" t="s">
        <v>105</v>
      </c>
      <c r="H77" s="118" t="s">
        <v>111</v>
      </c>
      <c r="I77" s="112" t="s">
        <v>2302</v>
      </c>
      <c r="J77" s="118" t="s">
        <v>1517</v>
      </c>
      <c r="K77" s="111">
        <v>2020</v>
      </c>
      <c r="L77" s="118" t="s">
        <v>1790</v>
      </c>
      <c r="M77" s="118" t="s">
        <v>2303</v>
      </c>
      <c r="N77" s="118" t="s">
        <v>1121</v>
      </c>
      <c r="O77" s="118" t="s">
        <v>243</v>
      </c>
      <c r="P77" s="118" t="s">
        <v>243</v>
      </c>
      <c r="Q77" s="118" t="s">
        <v>243</v>
      </c>
      <c r="R77" s="119" t="s">
        <v>242</v>
      </c>
      <c r="S77" s="112" t="s">
        <v>107</v>
      </c>
      <c r="T77" s="111" t="s">
        <v>2583</v>
      </c>
      <c r="U77" s="118" t="s">
        <v>243</v>
      </c>
      <c r="V77" s="118" t="s">
        <v>243</v>
      </c>
      <c r="W77" s="112" t="s">
        <v>243</v>
      </c>
      <c r="X77" s="118" t="s">
        <v>243</v>
      </c>
      <c r="Y77" s="118" t="s">
        <v>243</v>
      </c>
      <c r="Z77" s="118" t="s">
        <v>243</v>
      </c>
      <c r="AA77" s="112" t="s">
        <v>243</v>
      </c>
      <c r="AB77" s="112" t="s">
        <v>243</v>
      </c>
      <c r="AC77" s="112" t="s">
        <v>243</v>
      </c>
      <c r="AD77" s="112" t="s">
        <v>243</v>
      </c>
      <c r="AE77" s="112" t="s">
        <v>243</v>
      </c>
      <c r="AF77" s="112" t="s">
        <v>243</v>
      </c>
      <c r="AG77" s="112" t="s">
        <v>243</v>
      </c>
      <c r="AH77" s="112" t="s">
        <v>243</v>
      </c>
      <c r="AI77" s="112" t="s">
        <v>243</v>
      </c>
      <c r="AJ77" s="112" t="s">
        <v>243</v>
      </c>
      <c r="AK77" s="134" t="str">
        <f>IF([1]Input!AS26&gt;0,[1]Input!AS26,"")</f>
        <v/>
      </c>
      <c r="AL77" s="111" t="s">
        <v>2691</v>
      </c>
    </row>
    <row r="78" spans="1:38" s="112" customFormat="1" ht="30" customHeight="1" x14ac:dyDescent="0.35">
      <c r="A78" s="131" t="s">
        <v>2304</v>
      </c>
      <c r="B78" s="131" t="s">
        <v>2305</v>
      </c>
      <c r="C78" s="119" t="s">
        <v>2290</v>
      </c>
      <c r="D78" s="115">
        <v>44008</v>
      </c>
      <c r="E78" s="118" t="s">
        <v>2306</v>
      </c>
      <c r="F78" s="133" t="str">
        <f t="shared" si="2"/>
        <v>https://onlinelibrary.wiley.com/doi/abs/10.1111/apa.15450</v>
      </c>
      <c r="G78" s="116" t="s">
        <v>764</v>
      </c>
      <c r="H78" s="118" t="s">
        <v>111</v>
      </c>
      <c r="I78" s="112" t="s">
        <v>2307</v>
      </c>
      <c r="J78" s="118" t="s">
        <v>1801</v>
      </c>
      <c r="K78" s="111">
        <v>2020</v>
      </c>
      <c r="L78" s="118" t="s">
        <v>1790</v>
      </c>
      <c r="M78" s="118" t="s">
        <v>2308</v>
      </c>
      <c r="N78" s="118" t="s">
        <v>1121</v>
      </c>
      <c r="O78" s="118" t="s">
        <v>243</v>
      </c>
      <c r="P78" s="118" t="s">
        <v>242</v>
      </c>
      <c r="Q78" s="118" t="s">
        <v>243</v>
      </c>
      <c r="R78" s="119" t="s">
        <v>243</v>
      </c>
      <c r="S78" s="112" t="s">
        <v>103</v>
      </c>
      <c r="T78" s="111" t="s">
        <v>2583</v>
      </c>
      <c r="U78" s="118" t="s">
        <v>243</v>
      </c>
      <c r="V78" s="118" t="s">
        <v>243</v>
      </c>
      <c r="W78" s="112" t="s">
        <v>243</v>
      </c>
      <c r="X78" s="118" t="s">
        <v>243</v>
      </c>
      <c r="Y78" s="118" t="s">
        <v>243</v>
      </c>
      <c r="Z78" s="118" t="s">
        <v>243</v>
      </c>
      <c r="AA78" s="112" t="s">
        <v>243</v>
      </c>
      <c r="AB78" s="112" t="s">
        <v>243</v>
      </c>
      <c r="AC78" s="112" t="s">
        <v>243</v>
      </c>
      <c r="AD78" s="112" t="s">
        <v>243</v>
      </c>
      <c r="AE78" s="112" t="s">
        <v>243</v>
      </c>
      <c r="AF78" s="112" t="s">
        <v>243</v>
      </c>
      <c r="AG78" s="112" t="s">
        <v>243</v>
      </c>
      <c r="AH78" s="112" t="s">
        <v>243</v>
      </c>
      <c r="AI78" s="112" t="s">
        <v>243</v>
      </c>
      <c r="AJ78" s="112" t="s">
        <v>243</v>
      </c>
      <c r="AK78" s="134" t="str">
        <f>IF([1]Input!AS27&gt;0,[1]Input!AS27,"")</f>
        <v/>
      </c>
      <c r="AL78" s="111" t="s">
        <v>2691</v>
      </c>
    </row>
    <row r="79" spans="1:38" s="112" customFormat="1" ht="30" customHeight="1" x14ac:dyDescent="0.35">
      <c r="A79" s="131" t="s">
        <v>2309</v>
      </c>
      <c r="B79" s="131" t="s">
        <v>2310</v>
      </c>
      <c r="C79" s="119" t="s">
        <v>2290</v>
      </c>
      <c r="D79" s="115">
        <v>44008</v>
      </c>
      <c r="E79" s="118" t="s">
        <v>2311</v>
      </c>
      <c r="F79" s="133" t="str">
        <f t="shared" si="2"/>
        <v>https://academic.oup.com/cid/article/doi/10.1093/cid/ciaa794/5862649</v>
      </c>
      <c r="G79" s="118" t="s">
        <v>1515</v>
      </c>
      <c r="H79" s="118" t="s">
        <v>106</v>
      </c>
      <c r="I79" s="112" t="s">
        <v>2312</v>
      </c>
      <c r="J79" s="118" t="s">
        <v>1797</v>
      </c>
      <c r="K79" s="111">
        <v>2020</v>
      </c>
      <c r="L79" s="118" t="s">
        <v>1790</v>
      </c>
      <c r="M79" s="118" t="s">
        <v>2313</v>
      </c>
      <c r="N79" s="118" t="s">
        <v>1121</v>
      </c>
      <c r="O79" s="118" t="s">
        <v>243</v>
      </c>
      <c r="P79" s="118" t="s">
        <v>242</v>
      </c>
      <c r="Q79" s="118" t="s">
        <v>243</v>
      </c>
      <c r="R79" s="119" t="s">
        <v>243</v>
      </c>
      <c r="S79" s="112" t="s">
        <v>107</v>
      </c>
      <c r="T79" s="118" t="s">
        <v>2314</v>
      </c>
      <c r="U79" s="118" t="s">
        <v>243</v>
      </c>
      <c r="V79" s="118" t="s">
        <v>243</v>
      </c>
      <c r="W79" s="112" t="s">
        <v>243</v>
      </c>
      <c r="X79" s="118" t="s">
        <v>243</v>
      </c>
      <c r="Y79" s="118" t="s">
        <v>243</v>
      </c>
      <c r="Z79" s="118" t="s">
        <v>243</v>
      </c>
      <c r="AA79" s="112" t="s">
        <v>243</v>
      </c>
      <c r="AB79" s="112" t="s">
        <v>243</v>
      </c>
      <c r="AC79" s="112" t="s">
        <v>243</v>
      </c>
      <c r="AD79" s="112" t="s">
        <v>243</v>
      </c>
      <c r="AE79" s="112" t="s">
        <v>243</v>
      </c>
      <c r="AF79" s="112" t="s">
        <v>243</v>
      </c>
      <c r="AG79" s="112" t="s">
        <v>243</v>
      </c>
      <c r="AH79" s="112" t="s">
        <v>243</v>
      </c>
      <c r="AI79" s="112" t="s">
        <v>2315</v>
      </c>
      <c r="AJ79" s="112" t="s">
        <v>243</v>
      </c>
      <c r="AK79" s="134" t="str">
        <f>IF([1]Input!AS28&gt;0,[1]Input!AS28,"")</f>
        <v/>
      </c>
      <c r="AL79" s="111" t="s">
        <v>2691</v>
      </c>
    </row>
    <row r="80" spans="1:38" s="112" customFormat="1" ht="30" customHeight="1" x14ac:dyDescent="0.35">
      <c r="A80" s="131" t="s">
        <v>2316</v>
      </c>
      <c r="B80" s="131" t="s">
        <v>2317</v>
      </c>
      <c r="C80" s="119" t="s">
        <v>2318</v>
      </c>
      <c r="D80" s="115">
        <v>44008</v>
      </c>
      <c r="E80" s="118" t="s">
        <v>2319</v>
      </c>
      <c r="F80" s="133" t="str">
        <f t="shared" si="2"/>
        <v>https://www.cdc.gov/mmwr/volumes/69/wr/mm6925a1.htm</v>
      </c>
      <c r="G80" s="118" t="s">
        <v>105</v>
      </c>
      <c r="H80" s="118" t="s">
        <v>102</v>
      </c>
      <c r="I80" s="112" t="s">
        <v>2320</v>
      </c>
      <c r="J80" s="118" t="s">
        <v>1818</v>
      </c>
      <c r="K80" s="111">
        <v>2020</v>
      </c>
      <c r="L80" s="118" t="s">
        <v>1790</v>
      </c>
      <c r="M80" s="118" t="s">
        <v>2321</v>
      </c>
      <c r="N80" s="118" t="s">
        <v>1121</v>
      </c>
      <c r="O80" s="118" t="s">
        <v>242</v>
      </c>
      <c r="P80" s="118" t="s">
        <v>243</v>
      </c>
      <c r="Q80" s="118" t="s">
        <v>243</v>
      </c>
      <c r="R80" s="119" t="s">
        <v>243</v>
      </c>
      <c r="S80" s="112" t="s">
        <v>107</v>
      </c>
      <c r="T80" s="118" t="s">
        <v>2576</v>
      </c>
      <c r="U80" s="118" t="s">
        <v>242</v>
      </c>
      <c r="V80" s="118" t="s">
        <v>242</v>
      </c>
      <c r="W80" s="112" t="s">
        <v>242</v>
      </c>
      <c r="X80" s="118" t="s">
        <v>242</v>
      </c>
      <c r="Y80" s="118" t="s">
        <v>243</v>
      </c>
      <c r="Z80" s="118" t="s">
        <v>243</v>
      </c>
      <c r="AA80" s="112" t="s">
        <v>243</v>
      </c>
      <c r="AB80" s="112" t="s">
        <v>243</v>
      </c>
      <c r="AC80" s="112" t="s">
        <v>243</v>
      </c>
      <c r="AD80" s="112" t="s">
        <v>243</v>
      </c>
      <c r="AE80" s="112" t="s">
        <v>243</v>
      </c>
      <c r="AF80" s="112" t="s">
        <v>243</v>
      </c>
      <c r="AG80" s="112" t="s">
        <v>243</v>
      </c>
      <c r="AH80" s="112" t="s">
        <v>243</v>
      </c>
      <c r="AI80" s="112" t="s">
        <v>243</v>
      </c>
      <c r="AJ80" s="112" t="s">
        <v>243</v>
      </c>
      <c r="AK80" s="134" t="str">
        <f>IF([1]Input!AS29&gt;0,[1]Input!AS29,"")</f>
        <v/>
      </c>
      <c r="AL80" s="111" t="s">
        <v>2691</v>
      </c>
    </row>
    <row r="81" spans="1:38" s="112" customFormat="1" ht="30" customHeight="1" x14ac:dyDescent="0.35">
      <c r="A81" s="131" t="s">
        <v>2322</v>
      </c>
      <c r="B81" s="131" t="s">
        <v>2323</v>
      </c>
      <c r="C81" s="119" t="s">
        <v>2290</v>
      </c>
      <c r="D81" s="115">
        <v>44008</v>
      </c>
      <c r="E81" s="118" t="s">
        <v>2324</v>
      </c>
      <c r="F81" s="133" t="str">
        <f t="shared" si="2"/>
        <v>https://jamanetwork.com/journals/jamadermatology/fullarticle/2767773</v>
      </c>
      <c r="G81" s="118" t="s">
        <v>173</v>
      </c>
      <c r="H81" s="118" t="s">
        <v>106</v>
      </c>
      <c r="I81" s="112" t="s">
        <v>2325</v>
      </c>
      <c r="J81" s="118" t="s">
        <v>2326</v>
      </c>
      <c r="K81" s="111">
        <v>2020</v>
      </c>
      <c r="L81" s="118" t="s">
        <v>1790</v>
      </c>
      <c r="M81" s="118" t="s">
        <v>2327</v>
      </c>
      <c r="N81" s="118" t="s">
        <v>1121</v>
      </c>
      <c r="O81" s="118" t="s">
        <v>243</v>
      </c>
      <c r="P81" s="118" t="s">
        <v>242</v>
      </c>
      <c r="Q81" s="118" t="s">
        <v>243</v>
      </c>
      <c r="R81" s="119" t="s">
        <v>243</v>
      </c>
      <c r="S81" s="112" t="s">
        <v>107</v>
      </c>
      <c r="T81" s="118" t="s">
        <v>2328</v>
      </c>
      <c r="U81" s="118" t="s">
        <v>243</v>
      </c>
      <c r="V81" s="118" t="s">
        <v>243</v>
      </c>
      <c r="W81" s="112" t="s">
        <v>243</v>
      </c>
      <c r="X81" s="118" t="s">
        <v>243</v>
      </c>
      <c r="Y81" s="118" t="s">
        <v>243</v>
      </c>
      <c r="Z81" s="118" t="s">
        <v>242</v>
      </c>
      <c r="AA81" s="112" t="s">
        <v>242</v>
      </c>
      <c r="AB81" s="112" t="s">
        <v>243</v>
      </c>
      <c r="AC81" s="112" t="s">
        <v>243</v>
      </c>
      <c r="AD81" s="112" t="s">
        <v>243</v>
      </c>
      <c r="AE81" s="112" t="s">
        <v>243</v>
      </c>
      <c r="AF81" s="112" t="s">
        <v>243</v>
      </c>
      <c r="AG81" s="112" t="s">
        <v>243</v>
      </c>
      <c r="AH81" s="112" t="s">
        <v>243</v>
      </c>
      <c r="AI81" s="112" t="s">
        <v>243</v>
      </c>
      <c r="AJ81" s="112" t="s">
        <v>243</v>
      </c>
      <c r="AK81" s="134" t="str">
        <f>IF([1]Input!AS30&gt;0,[1]Input!AS30,"")</f>
        <v/>
      </c>
      <c r="AL81" s="111" t="s">
        <v>2691</v>
      </c>
    </row>
    <row r="82" spans="1:38" s="112" customFormat="1" ht="30" customHeight="1" x14ac:dyDescent="0.35">
      <c r="A82" s="131" t="s">
        <v>2329</v>
      </c>
      <c r="B82" s="131" t="s">
        <v>2330</v>
      </c>
      <c r="C82" s="119" t="s">
        <v>2290</v>
      </c>
      <c r="D82" s="115">
        <v>44008</v>
      </c>
      <c r="E82" s="118" t="s">
        <v>2331</v>
      </c>
      <c r="F82" s="133" t="str">
        <f t="shared" si="2"/>
        <v>https://pubmed.ncbi.nlm.nih.gov/32584199/</v>
      </c>
      <c r="G82" s="118" t="s">
        <v>1618</v>
      </c>
      <c r="H82" s="118" t="s">
        <v>104</v>
      </c>
      <c r="I82" s="112" t="s">
        <v>2332</v>
      </c>
      <c r="J82" s="118" t="s">
        <v>2333</v>
      </c>
      <c r="K82" s="111">
        <v>2020</v>
      </c>
      <c r="L82" s="118" t="s">
        <v>1790</v>
      </c>
      <c r="M82" s="118" t="s">
        <v>2334</v>
      </c>
      <c r="N82" s="118" t="s">
        <v>1121</v>
      </c>
      <c r="O82" s="118" t="s">
        <v>243</v>
      </c>
      <c r="P82" s="118" t="s">
        <v>242</v>
      </c>
      <c r="Q82" s="118" t="s">
        <v>243</v>
      </c>
      <c r="R82" s="119" t="s">
        <v>243</v>
      </c>
      <c r="S82" s="112" t="s">
        <v>103</v>
      </c>
      <c r="T82" s="111" t="s">
        <v>2583</v>
      </c>
      <c r="U82" s="118" t="s">
        <v>243</v>
      </c>
      <c r="V82" s="118" t="s">
        <v>243</v>
      </c>
      <c r="W82" s="112" t="s">
        <v>243</v>
      </c>
      <c r="X82" s="118" t="s">
        <v>243</v>
      </c>
      <c r="Y82" s="118" t="s">
        <v>243</v>
      </c>
      <c r="Z82" s="118" t="s">
        <v>243</v>
      </c>
      <c r="AA82" s="112" t="s">
        <v>243</v>
      </c>
      <c r="AB82" s="112" t="s">
        <v>243</v>
      </c>
      <c r="AC82" s="112" t="s">
        <v>243</v>
      </c>
      <c r="AD82" s="112" t="s">
        <v>243</v>
      </c>
      <c r="AE82" s="112" t="s">
        <v>243</v>
      </c>
      <c r="AF82" s="112" t="s">
        <v>243</v>
      </c>
      <c r="AG82" s="112" t="s">
        <v>243</v>
      </c>
      <c r="AH82" s="112" t="s">
        <v>243</v>
      </c>
      <c r="AI82" s="112" t="s">
        <v>243</v>
      </c>
      <c r="AJ82" s="112" t="s">
        <v>243</v>
      </c>
      <c r="AK82" s="134" t="str">
        <f>IF([1]Input!AS31&gt;0,[1]Input!AS31,"")</f>
        <v/>
      </c>
      <c r="AL82" s="111" t="s">
        <v>2691</v>
      </c>
    </row>
    <row r="83" spans="1:38" s="112" customFormat="1" ht="30" customHeight="1" x14ac:dyDescent="0.35">
      <c r="A83" s="131" t="s">
        <v>2335</v>
      </c>
      <c r="B83" s="131" t="s">
        <v>2336</v>
      </c>
      <c r="C83" s="119" t="s">
        <v>2290</v>
      </c>
      <c r="D83" s="115">
        <v>44008</v>
      </c>
      <c r="E83" s="118" t="s">
        <v>2337</v>
      </c>
      <c r="F83" s="133" t="str">
        <f t="shared" si="2"/>
        <v>https://pubs.rsna.org/doi/10.1148/radiol.2020202543</v>
      </c>
      <c r="G83" s="118" t="s">
        <v>172</v>
      </c>
      <c r="H83" s="118" t="s">
        <v>106</v>
      </c>
      <c r="I83" s="112" t="s">
        <v>2338</v>
      </c>
      <c r="J83" s="118" t="s">
        <v>1794</v>
      </c>
      <c r="K83" s="111">
        <v>2020</v>
      </c>
      <c r="L83" s="118" t="s">
        <v>1790</v>
      </c>
      <c r="M83" s="118" t="s">
        <v>2339</v>
      </c>
      <c r="N83" s="118" t="s">
        <v>1121</v>
      </c>
      <c r="O83" s="118" t="s">
        <v>243</v>
      </c>
      <c r="P83" s="118" t="s">
        <v>242</v>
      </c>
      <c r="Q83" s="118" t="s">
        <v>243</v>
      </c>
      <c r="R83" s="119" t="s">
        <v>243</v>
      </c>
      <c r="S83" s="112" t="s">
        <v>107</v>
      </c>
      <c r="T83" s="118" t="s">
        <v>2340</v>
      </c>
      <c r="U83" s="118" t="s">
        <v>243</v>
      </c>
      <c r="V83" s="118" t="s">
        <v>243</v>
      </c>
      <c r="W83" s="112" t="s">
        <v>243</v>
      </c>
      <c r="X83" s="118" t="s">
        <v>243</v>
      </c>
      <c r="Y83" s="118" t="s">
        <v>243</v>
      </c>
      <c r="Z83" s="118" t="s">
        <v>243</v>
      </c>
      <c r="AA83" s="112" t="s">
        <v>242</v>
      </c>
      <c r="AB83" s="112" t="s">
        <v>243</v>
      </c>
      <c r="AC83" s="112" t="s">
        <v>243</v>
      </c>
      <c r="AD83" s="112" t="s">
        <v>242</v>
      </c>
      <c r="AE83" s="112" t="s">
        <v>243</v>
      </c>
      <c r="AF83" s="112" t="s">
        <v>243</v>
      </c>
      <c r="AG83" s="112" t="s">
        <v>243</v>
      </c>
      <c r="AH83" s="112" t="s">
        <v>243</v>
      </c>
      <c r="AI83" s="112" t="s">
        <v>243</v>
      </c>
      <c r="AJ83" s="112" t="s">
        <v>243</v>
      </c>
      <c r="AK83" s="134" t="str">
        <f>IF([1]Input!AS32&gt;0,[1]Input!AS32,"")</f>
        <v/>
      </c>
      <c r="AL83" s="111" t="s">
        <v>2691</v>
      </c>
    </row>
    <row r="84" spans="1:38" s="112" customFormat="1" ht="30" customHeight="1" x14ac:dyDescent="0.35">
      <c r="A84" s="131" t="s">
        <v>2341</v>
      </c>
      <c r="B84" s="131" t="s">
        <v>2342</v>
      </c>
      <c r="C84" s="119" t="s">
        <v>2343</v>
      </c>
      <c r="D84" s="115">
        <v>44008</v>
      </c>
      <c r="E84" s="118" t="s">
        <v>2344</v>
      </c>
      <c r="F84" s="133" t="str">
        <f t="shared" si="2"/>
        <v>https://www.researchgate.net/publication/342424364_COVID-19-associated_Hemophagocytic_Lymphohistiocytosis_and_Coagulopathy_Targeting_the_Duumvirate</v>
      </c>
      <c r="G84" s="118" t="s">
        <v>1618</v>
      </c>
      <c r="H84" s="118" t="s">
        <v>104</v>
      </c>
      <c r="I84" s="112" t="s">
        <v>2345</v>
      </c>
      <c r="J84" s="118" t="s">
        <v>1822</v>
      </c>
      <c r="K84" s="111">
        <v>2020</v>
      </c>
      <c r="L84" s="118" t="s">
        <v>1790</v>
      </c>
      <c r="M84" s="118" t="s">
        <v>2672</v>
      </c>
      <c r="N84" s="118" t="s">
        <v>1121</v>
      </c>
      <c r="O84" s="118" t="s">
        <v>243</v>
      </c>
      <c r="P84" s="118" t="s">
        <v>242</v>
      </c>
      <c r="Q84" s="118" t="s">
        <v>243</v>
      </c>
      <c r="R84" s="119" t="s">
        <v>243</v>
      </c>
      <c r="S84" s="112" t="s">
        <v>103</v>
      </c>
      <c r="T84" s="111" t="s">
        <v>2583</v>
      </c>
      <c r="U84" s="118" t="s">
        <v>243</v>
      </c>
      <c r="V84" s="118" t="s">
        <v>243</v>
      </c>
      <c r="W84" s="112" t="s">
        <v>243</v>
      </c>
      <c r="X84" s="118" t="s">
        <v>243</v>
      </c>
      <c r="Y84" s="118" t="s">
        <v>243</v>
      </c>
      <c r="Z84" s="118" t="s">
        <v>243</v>
      </c>
      <c r="AA84" s="112" t="s">
        <v>243</v>
      </c>
      <c r="AB84" s="112" t="s">
        <v>243</v>
      </c>
      <c r="AC84" s="112" t="s">
        <v>243</v>
      </c>
      <c r="AD84" s="112" t="s">
        <v>243</v>
      </c>
      <c r="AE84" s="112" t="s">
        <v>243</v>
      </c>
      <c r="AF84" s="112" t="s">
        <v>243</v>
      </c>
      <c r="AG84" s="112" t="s">
        <v>243</v>
      </c>
      <c r="AH84" s="112" t="s">
        <v>243</v>
      </c>
      <c r="AI84" s="112" t="s">
        <v>243</v>
      </c>
      <c r="AJ84" s="112" t="s">
        <v>243</v>
      </c>
      <c r="AK84" s="134" t="str">
        <f>IF([1]Input!AS33&gt;0,[1]Input!AS33,"")</f>
        <v/>
      </c>
      <c r="AL84" s="111" t="s">
        <v>2691</v>
      </c>
    </row>
    <row r="85" spans="1:38" s="112" customFormat="1" ht="30" customHeight="1" x14ac:dyDescent="0.35">
      <c r="A85" s="131" t="s">
        <v>2346</v>
      </c>
      <c r="B85" s="131" t="s">
        <v>2347</v>
      </c>
      <c r="C85" s="119" t="s">
        <v>2343</v>
      </c>
      <c r="D85" s="115">
        <v>44008</v>
      </c>
      <c r="E85" s="118" t="s">
        <v>2348</v>
      </c>
      <c r="F85" s="133" t="str">
        <f t="shared" si="2"/>
        <v>https://obgyn.onlinelibrary.wiley.com/doi/abs/10.1111/1471-0528.16381?af=R</v>
      </c>
      <c r="G85" s="118" t="s">
        <v>109</v>
      </c>
      <c r="H85" s="118" t="s">
        <v>1805</v>
      </c>
      <c r="I85" s="112" t="s">
        <v>2349</v>
      </c>
      <c r="J85" s="118" t="s">
        <v>1814</v>
      </c>
      <c r="K85" s="111">
        <v>2020</v>
      </c>
      <c r="L85" s="118" t="s">
        <v>1790</v>
      </c>
      <c r="M85" s="118" t="s">
        <v>2350</v>
      </c>
      <c r="N85" s="118" t="s">
        <v>1121</v>
      </c>
      <c r="O85" s="118" t="s">
        <v>243</v>
      </c>
      <c r="P85" s="118" t="s">
        <v>243</v>
      </c>
      <c r="Q85" s="118" t="s">
        <v>243</v>
      </c>
      <c r="R85" s="119" t="s">
        <v>242</v>
      </c>
      <c r="S85" s="112" t="s">
        <v>39</v>
      </c>
      <c r="T85" s="118" t="s">
        <v>2351</v>
      </c>
      <c r="U85" s="118" t="s">
        <v>243</v>
      </c>
      <c r="V85" s="118" t="s">
        <v>243</v>
      </c>
      <c r="W85" s="112" t="s">
        <v>243</v>
      </c>
      <c r="X85" s="118" t="s">
        <v>243</v>
      </c>
      <c r="Y85" s="118" t="s">
        <v>243</v>
      </c>
      <c r="Z85" s="118" t="s">
        <v>243</v>
      </c>
      <c r="AA85" s="112" t="s">
        <v>243</v>
      </c>
      <c r="AB85" s="112" t="s">
        <v>243</v>
      </c>
      <c r="AC85" s="112" t="s">
        <v>243</v>
      </c>
      <c r="AD85" s="112" t="s">
        <v>243</v>
      </c>
      <c r="AE85" s="112" t="s">
        <v>243</v>
      </c>
      <c r="AF85" s="112" t="s">
        <v>243</v>
      </c>
      <c r="AG85" s="112" t="s">
        <v>242</v>
      </c>
      <c r="AH85" s="112" t="s">
        <v>243</v>
      </c>
      <c r="AI85" s="112" t="s">
        <v>243</v>
      </c>
      <c r="AJ85" s="112" t="s">
        <v>243</v>
      </c>
      <c r="AK85" s="134" t="str">
        <f>IF([1]Input!AS34&gt;0,[1]Input!AS34,"")</f>
        <v/>
      </c>
      <c r="AL85" s="111" t="s">
        <v>2691</v>
      </c>
    </row>
    <row r="86" spans="1:38" s="112" customFormat="1" ht="30" customHeight="1" x14ac:dyDescent="0.35">
      <c r="A86" s="131" t="s">
        <v>2352</v>
      </c>
      <c r="B86" s="131" t="s">
        <v>1815</v>
      </c>
      <c r="C86" s="119" t="s">
        <v>2343</v>
      </c>
      <c r="D86" s="115">
        <v>44007</v>
      </c>
      <c r="E86" s="118" t="s">
        <v>2353</v>
      </c>
      <c r="F86" s="133" t="str">
        <f t="shared" si="2"/>
        <v>https://www.cambridge.org/core/journals/infection-control-and-hospital-epidemiology/article/pediatric-antimicrobial-stewardship-in-the-covid19-outbreak/5222AA5A6E4D5D8891B545966C0C02E0</v>
      </c>
      <c r="G86" s="116" t="s">
        <v>764</v>
      </c>
      <c r="H86" s="118" t="s">
        <v>111</v>
      </c>
      <c r="I86" s="112" t="s">
        <v>2354</v>
      </c>
      <c r="J86" s="118" t="s">
        <v>2148</v>
      </c>
      <c r="K86" s="111">
        <v>2020</v>
      </c>
      <c r="L86" s="118" t="s">
        <v>1790</v>
      </c>
      <c r="M86" s="118" t="s">
        <v>2355</v>
      </c>
      <c r="N86" s="118" t="s">
        <v>1121</v>
      </c>
      <c r="O86" s="118" t="s">
        <v>243</v>
      </c>
      <c r="P86" s="118" t="s">
        <v>243</v>
      </c>
      <c r="Q86" s="118" t="s">
        <v>243</v>
      </c>
      <c r="R86" s="119" t="s">
        <v>242</v>
      </c>
      <c r="S86" s="112" t="s">
        <v>103</v>
      </c>
      <c r="T86" s="111" t="s">
        <v>2583</v>
      </c>
      <c r="U86" s="118" t="s">
        <v>243</v>
      </c>
      <c r="V86" s="118" t="s">
        <v>243</v>
      </c>
      <c r="W86" s="112" t="s">
        <v>243</v>
      </c>
      <c r="X86" s="118" t="s">
        <v>243</v>
      </c>
      <c r="Y86" s="118" t="s">
        <v>243</v>
      </c>
      <c r="Z86" s="118" t="s">
        <v>243</v>
      </c>
      <c r="AA86" s="112" t="s">
        <v>243</v>
      </c>
      <c r="AB86" s="112" t="s">
        <v>243</v>
      </c>
      <c r="AC86" s="112" t="s">
        <v>243</v>
      </c>
      <c r="AD86" s="112" t="s">
        <v>243</v>
      </c>
      <c r="AE86" s="112" t="s">
        <v>243</v>
      </c>
      <c r="AF86" s="112" t="s">
        <v>243</v>
      </c>
      <c r="AG86" s="112" t="s">
        <v>243</v>
      </c>
      <c r="AH86" s="112" t="s">
        <v>243</v>
      </c>
      <c r="AI86" s="112" t="s">
        <v>243</v>
      </c>
      <c r="AJ86" s="112" t="s">
        <v>243</v>
      </c>
      <c r="AK86" s="134" t="str">
        <f>IF([1]Input!AS35&gt;0,[1]Input!AS35,"")</f>
        <v/>
      </c>
      <c r="AL86" s="111" t="s">
        <v>2691</v>
      </c>
    </row>
    <row r="87" spans="1:38" s="112" customFormat="1" ht="30" customHeight="1" x14ac:dyDescent="0.35">
      <c r="A87" s="131" t="s">
        <v>2356</v>
      </c>
      <c r="B87" s="131" t="s">
        <v>2357</v>
      </c>
      <c r="C87" s="119" t="s">
        <v>2358</v>
      </c>
      <c r="D87" s="115">
        <v>43974</v>
      </c>
      <c r="E87" s="118" t="s">
        <v>2359</v>
      </c>
      <c r="F87" s="133" t="str">
        <f t="shared" si="2"/>
        <v>https://obgyn.onlinelibrary.wiley.com/doi/full/10.1111/aogs.13921</v>
      </c>
      <c r="G87" s="118" t="s">
        <v>173</v>
      </c>
      <c r="H87" s="118" t="s">
        <v>106</v>
      </c>
      <c r="I87" s="112" t="s">
        <v>2360</v>
      </c>
      <c r="J87" s="118" t="s">
        <v>2011</v>
      </c>
      <c r="K87" s="111">
        <v>2020</v>
      </c>
      <c r="L87" s="118" t="s">
        <v>1790</v>
      </c>
      <c r="M87" s="118" t="s">
        <v>2361</v>
      </c>
      <c r="N87" s="118" t="s">
        <v>1121</v>
      </c>
      <c r="O87" s="118" t="s">
        <v>242</v>
      </c>
      <c r="P87" s="118" t="s">
        <v>243</v>
      </c>
      <c r="Q87" s="118" t="s">
        <v>242</v>
      </c>
      <c r="R87" s="119" t="s">
        <v>243</v>
      </c>
      <c r="S87" s="112" t="s">
        <v>107</v>
      </c>
      <c r="T87" s="118" t="s">
        <v>2362</v>
      </c>
      <c r="U87" s="118" t="s">
        <v>242</v>
      </c>
      <c r="V87" s="118" t="s">
        <v>243</v>
      </c>
      <c r="W87" s="112" t="s">
        <v>243</v>
      </c>
      <c r="X87" s="118" t="s">
        <v>242</v>
      </c>
      <c r="Y87" s="118" t="s">
        <v>242</v>
      </c>
      <c r="Z87" s="118" t="s">
        <v>243</v>
      </c>
      <c r="AA87" s="112" t="s">
        <v>243</v>
      </c>
      <c r="AB87" s="112" t="s">
        <v>243</v>
      </c>
      <c r="AC87" s="112" t="s">
        <v>243</v>
      </c>
      <c r="AD87" s="112" t="s">
        <v>243</v>
      </c>
      <c r="AE87" s="112" t="s">
        <v>242</v>
      </c>
      <c r="AF87" s="112" t="s">
        <v>243</v>
      </c>
      <c r="AG87" s="112" t="s">
        <v>243</v>
      </c>
      <c r="AH87" s="112" t="s">
        <v>243</v>
      </c>
      <c r="AI87" s="112" t="s">
        <v>243</v>
      </c>
      <c r="AJ87" s="112" t="s">
        <v>243</v>
      </c>
      <c r="AK87" s="134" t="str">
        <f>IF([1]Input!AS36&gt;0,[1]Input!AS36,"")</f>
        <v/>
      </c>
      <c r="AL87" s="111" t="s">
        <v>2691</v>
      </c>
    </row>
    <row r="88" spans="1:38" s="112" customFormat="1" ht="30" customHeight="1" x14ac:dyDescent="0.35">
      <c r="A88" s="131" t="s">
        <v>2363</v>
      </c>
      <c r="B88" s="131" t="s">
        <v>2364</v>
      </c>
      <c r="C88" s="119" t="s">
        <v>2365</v>
      </c>
      <c r="D88" s="115">
        <v>43972</v>
      </c>
      <c r="E88" s="118" t="s">
        <v>2366</v>
      </c>
      <c r="F88" s="133" t="str">
        <f t="shared" si="2"/>
        <v>https://obgyn.onlinelibrary.wiley.com/doi/full/10.1002/uog.22088</v>
      </c>
      <c r="G88" s="118" t="s">
        <v>1618</v>
      </c>
      <c r="H88" s="118" t="s">
        <v>104</v>
      </c>
      <c r="I88" s="112" t="s">
        <v>2367</v>
      </c>
      <c r="J88" s="118" t="s">
        <v>2044</v>
      </c>
      <c r="K88" s="111">
        <v>2020</v>
      </c>
      <c r="L88" s="118" t="s">
        <v>1790</v>
      </c>
      <c r="M88" s="118" t="s">
        <v>2368</v>
      </c>
      <c r="N88" s="118" t="s">
        <v>1121</v>
      </c>
      <c r="O88" s="118" t="s">
        <v>242</v>
      </c>
      <c r="P88" s="118" t="s">
        <v>243</v>
      </c>
      <c r="Q88" s="118" t="s">
        <v>243</v>
      </c>
      <c r="R88" s="119" t="s">
        <v>243</v>
      </c>
      <c r="S88" s="112" t="s">
        <v>103</v>
      </c>
      <c r="T88" s="111" t="s">
        <v>2583</v>
      </c>
      <c r="U88" s="118" t="s">
        <v>243</v>
      </c>
      <c r="V88" s="118" t="s">
        <v>243</v>
      </c>
      <c r="W88" s="112" t="s">
        <v>243</v>
      </c>
      <c r="X88" s="118" t="s">
        <v>243</v>
      </c>
      <c r="Y88" s="118" t="s">
        <v>243</v>
      </c>
      <c r="Z88" s="118" t="s">
        <v>243</v>
      </c>
      <c r="AA88" s="112" t="s">
        <v>243</v>
      </c>
      <c r="AB88" s="112" t="s">
        <v>243</v>
      </c>
      <c r="AC88" s="112" t="s">
        <v>243</v>
      </c>
      <c r="AD88" s="112" t="s">
        <v>243</v>
      </c>
      <c r="AE88" s="112" t="s">
        <v>243</v>
      </c>
      <c r="AF88" s="112" t="s">
        <v>243</v>
      </c>
      <c r="AG88" s="112" t="s">
        <v>243</v>
      </c>
      <c r="AH88" s="112" t="s">
        <v>243</v>
      </c>
      <c r="AI88" s="112" t="s">
        <v>243</v>
      </c>
      <c r="AJ88" s="112" t="s">
        <v>243</v>
      </c>
      <c r="AK88" s="134" t="str">
        <f>IF([1]Input!AS37&gt;0,[1]Input!AS37,"")</f>
        <v/>
      </c>
      <c r="AL88" s="111" t="s">
        <v>2691</v>
      </c>
    </row>
    <row r="89" spans="1:38" s="112" customFormat="1" ht="30" customHeight="1" x14ac:dyDescent="0.35">
      <c r="A89" s="131" t="s">
        <v>2369</v>
      </c>
      <c r="B89" s="131" t="s">
        <v>2370</v>
      </c>
      <c r="C89" s="119" t="s">
        <v>2240</v>
      </c>
      <c r="D89" s="115" t="s">
        <v>2672</v>
      </c>
      <c r="E89" s="118" t="s">
        <v>2371</v>
      </c>
      <c r="F89" s="133" t="str">
        <f t="shared" si="2"/>
        <v>https://en.aig-journal.ru/articles/Obobshennyi-plan-raboty-akusherskih-stacionarov-i-ambulatorii-v-usloviyah-pandemii-s-podozreniem-ili-podtverjdennym-COVID-19.html</v>
      </c>
      <c r="G89" s="118" t="s">
        <v>2372</v>
      </c>
      <c r="H89" s="118" t="s">
        <v>111</v>
      </c>
      <c r="I89" s="112" t="s">
        <v>2373</v>
      </c>
      <c r="J89" s="118" t="s">
        <v>2374</v>
      </c>
      <c r="K89" s="111">
        <v>2020</v>
      </c>
      <c r="L89" s="118" t="s">
        <v>1790</v>
      </c>
      <c r="M89" s="118" t="s">
        <v>2375</v>
      </c>
      <c r="N89" s="118" t="s">
        <v>1121</v>
      </c>
      <c r="O89" s="118" t="s">
        <v>242</v>
      </c>
      <c r="P89" s="118" t="s">
        <v>243</v>
      </c>
      <c r="Q89" s="118" t="s">
        <v>243</v>
      </c>
      <c r="R89" s="119" t="s">
        <v>243</v>
      </c>
      <c r="S89" s="112" t="s">
        <v>107</v>
      </c>
      <c r="T89" s="111" t="s">
        <v>2583</v>
      </c>
      <c r="U89" s="118" t="s">
        <v>243</v>
      </c>
      <c r="V89" s="118" t="s">
        <v>243</v>
      </c>
      <c r="W89" s="112" t="s">
        <v>243</v>
      </c>
      <c r="X89" s="118" t="s">
        <v>243</v>
      </c>
      <c r="Y89" s="118" t="s">
        <v>243</v>
      </c>
      <c r="Z89" s="118" t="s">
        <v>243</v>
      </c>
      <c r="AA89" s="112" t="s">
        <v>243</v>
      </c>
      <c r="AB89" s="112" t="s">
        <v>243</v>
      </c>
      <c r="AC89" s="112" t="s">
        <v>243</v>
      </c>
      <c r="AD89" s="112" t="s">
        <v>243</v>
      </c>
      <c r="AE89" s="112" t="s">
        <v>243</v>
      </c>
      <c r="AF89" s="112" t="s">
        <v>243</v>
      </c>
      <c r="AG89" s="112" t="s">
        <v>243</v>
      </c>
      <c r="AH89" s="112" t="s">
        <v>243</v>
      </c>
      <c r="AI89" s="112" t="s">
        <v>243</v>
      </c>
      <c r="AJ89" s="112" t="s">
        <v>243</v>
      </c>
      <c r="AK89" s="134" t="str">
        <f>IF([1]Input!AS38&gt;0,[1]Input!AS38,"")</f>
        <v/>
      </c>
      <c r="AL89" s="111" t="s">
        <v>2691</v>
      </c>
    </row>
    <row r="90" spans="1:38" s="112" customFormat="1" ht="30" customHeight="1" x14ac:dyDescent="0.35">
      <c r="A90" s="131" t="s">
        <v>2376</v>
      </c>
      <c r="B90" s="131" t="s">
        <v>2377</v>
      </c>
      <c r="C90" s="119" t="s">
        <v>2378</v>
      </c>
      <c r="D90" s="115" t="s">
        <v>2672</v>
      </c>
      <c r="E90" s="118" t="s">
        <v>2379</v>
      </c>
      <c r="F90" s="133" t="str">
        <f t="shared" si="2"/>
        <v>https://journals.sagepub.com/doi/10.1177/0973217920928638</v>
      </c>
      <c r="G90" s="118" t="s">
        <v>114</v>
      </c>
      <c r="H90" s="118" t="s">
        <v>111</v>
      </c>
      <c r="I90" s="112" t="s">
        <v>2380</v>
      </c>
      <c r="J90" s="118" t="s">
        <v>2381</v>
      </c>
      <c r="K90" s="111">
        <v>2020</v>
      </c>
      <c r="L90" s="118" t="s">
        <v>1790</v>
      </c>
      <c r="M90" s="118" t="s">
        <v>2382</v>
      </c>
      <c r="N90" s="118" t="s">
        <v>1121</v>
      </c>
      <c r="O90" s="118" t="s">
        <v>242</v>
      </c>
      <c r="P90" s="118" t="s">
        <v>243</v>
      </c>
      <c r="Q90" s="118" t="s">
        <v>243</v>
      </c>
      <c r="R90" s="119" t="s">
        <v>243</v>
      </c>
      <c r="S90" s="112" t="s">
        <v>39</v>
      </c>
      <c r="T90" s="111" t="s">
        <v>2583</v>
      </c>
      <c r="U90" s="118" t="s">
        <v>243</v>
      </c>
      <c r="V90" s="118" t="s">
        <v>243</v>
      </c>
      <c r="W90" s="112" t="s">
        <v>243</v>
      </c>
      <c r="X90" s="118" t="s">
        <v>243</v>
      </c>
      <c r="Y90" s="118" t="s">
        <v>243</v>
      </c>
      <c r="Z90" s="118" t="s">
        <v>243</v>
      </c>
      <c r="AA90" s="112" t="s">
        <v>243</v>
      </c>
      <c r="AB90" s="112" t="s">
        <v>243</v>
      </c>
      <c r="AC90" s="112" t="s">
        <v>243</v>
      </c>
      <c r="AD90" s="112" t="s">
        <v>243</v>
      </c>
      <c r="AE90" s="112" t="s">
        <v>243</v>
      </c>
      <c r="AF90" s="112" t="s">
        <v>243</v>
      </c>
      <c r="AG90" s="112" t="s">
        <v>243</v>
      </c>
      <c r="AH90" s="112" t="s">
        <v>243</v>
      </c>
      <c r="AI90" s="112" t="s">
        <v>243</v>
      </c>
      <c r="AJ90" s="112" t="s">
        <v>243</v>
      </c>
      <c r="AK90" s="134" t="str">
        <f>IF([1]Input!AS39&gt;0,[1]Input!AS39,"")</f>
        <v/>
      </c>
      <c r="AL90" s="111" t="s">
        <v>2691</v>
      </c>
    </row>
    <row r="91" spans="1:38" s="112" customFormat="1" ht="30" customHeight="1" x14ac:dyDescent="0.35">
      <c r="A91" s="131" t="s">
        <v>2383</v>
      </c>
      <c r="B91" s="131" t="s">
        <v>2384</v>
      </c>
      <c r="C91" s="119" t="s">
        <v>2251</v>
      </c>
      <c r="D91" s="115">
        <v>44014</v>
      </c>
      <c r="E91" s="118" t="s">
        <v>2385</v>
      </c>
      <c r="F91" s="133" t="str">
        <f t="shared" si="2"/>
        <v>https://casereports.bmj.com/content/13/6/e236264.full</v>
      </c>
      <c r="G91" s="118" t="s">
        <v>105</v>
      </c>
      <c r="H91" s="118" t="s">
        <v>106</v>
      </c>
      <c r="I91" s="112" t="s">
        <v>2386</v>
      </c>
      <c r="J91" s="118" t="s">
        <v>1944</v>
      </c>
      <c r="K91" s="111">
        <v>2020</v>
      </c>
      <c r="L91" s="118" t="s">
        <v>1790</v>
      </c>
      <c r="M91" s="118" t="s">
        <v>2387</v>
      </c>
      <c r="N91" s="118" t="s">
        <v>1121</v>
      </c>
      <c r="O91" s="118" t="s">
        <v>243</v>
      </c>
      <c r="P91" s="118" t="s">
        <v>242</v>
      </c>
      <c r="Q91" s="118" t="s">
        <v>243</v>
      </c>
      <c r="R91" s="119" t="s">
        <v>243</v>
      </c>
      <c r="S91" s="112" t="s">
        <v>107</v>
      </c>
      <c r="T91" s="118">
        <v>1</v>
      </c>
      <c r="U91" s="118" t="s">
        <v>243</v>
      </c>
      <c r="V91" s="118" t="s">
        <v>243</v>
      </c>
      <c r="W91" s="112" t="s">
        <v>243</v>
      </c>
      <c r="X91" s="118" t="s">
        <v>243</v>
      </c>
      <c r="Y91" s="118" t="s">
        <v>243</v>
      </c>
      <c r="Z91" s="118" t="s">
        <v>242</v>
      </c>
      <c r="AA91" s="112" t="s">
        <v>242</v>
      </c>
      <c r="AB91" s="112" t="s">
        <v>243</v>
      </c>
      <c r="AC91" s="112" t="s">
        <v>242</v>
      </c>
      <c r="AD91" s="112" t="s">
        <v>242</v>
      </c>
      <c r="AE91" s="112" t="s">
        <v>243</v>
      </c>
      <c r="AF91" s="112" t="s">
        <v>243</v>
      </c>
      <c r="AG91" s="112" t="s">
        <v>243</v>
      </c>
      <c r="AH91" s="112" t="s">
        <v>243</v>
      </c>
      <c r="AI91" s="112" t="s">
        <v>2585</v>
      </c>
      <c r="AJ91" s="112" t="s">
        <v>243</v>
      </c>
      <c r="AL91" s="111" t="s">
        <v>2691</v>
      </c>
    </row>
    <row r="92" spans="1:38" s="112" customFormat="1" ht="30" customHeight="1" x14ac:dyDescent="0.35">
      <c r="A92" s="131" t="s">
        <v>2388</v>
      </c>
      <c r="B92" s="131" t="s">
        <v>2389</v>
      </c>
      <c r="C92" s="119" t="s">
        <v>2269</v>
      </c>
      <c r="D92" s="115">
        <v>44012</v>
      </c>
      <c r="E92" s="118" t="s">
        <v>2390</v>
      </c>
      <c r="F92" s="133" t="str">
        <f t="shared" si="2"/>
        <v>https://www.nejm.org/doi/full/10.1056/NEJMoa2021680</v>
      </c>
      <c r="G92" s="118" t="s">
        <v>105</v>
      </c>
      <c r="H92" s="118" t="s">
        <v>106</v>
      </c>
      <c r="I92" s="112" t="s">
        <v>2391</v>
      </c>
      <c r="J92" s="118" t="s">
        <v>1966</v>
      </c>
      <c r="K92" s="111">
        <v>2020</v>
      </c>
      <c r="L92" s="118" t="s">
        <v>1790</v>
      </c>
      <c r="M92" s="118" t="s">
        <v>2392</v>
      </c>
      <c r="N92" s="118" t="s">
        <v>1121</v>
      </c>
      <c r="O92" s="118" t="s">
        <v>243</v>
      </c>
      <c r="P92" s="118" t="s">
        <v>242</v>
      </c>
      <c r="Q92" s="118" t="s">
        <v>243</v>
      </c>
      <c r="R92" s="119" t="s">
        <v>243</v>
      </c>
      <c r="S92" s="112" t="s">
        <v>107</v>
      </c>
      <c r="T92" s="118" t="s">
        <v>2393</v>
      </c>
      <c r="U92" s="118" t="s">
        <v>243</v>
      </c>
      <c r="V92" s="118" t="s">
        <v>243</v>
      </c>
      <c r="W92" s="112" t="s">
        <v>243</v>
      </c>
      <c r="X92" s="118" t="s">
        <v>243</v>
      </c>
      <c r="Y92" s="118" t="s">
        <v>243</v>
      </c>
      <c r="Z92" s="118" t="s">
        <v>242</v>
      </c>
      <c r="AA92" s="112" t="s">
        <v>242</v>
      </c>
      <c r="AB92" s="112" t="s">
        <v>242</v>
      </c>
      <c r="AC92" s="112" t="s">
        <v>242</v>
      </c>
      <c r="AD92" s="112" t="s">
        <v>243</v>
      </c>
      <c r="AE92" s="112" t="s">
        <v>243</v>
      </c>
      <c r="AF92" s="112" t="s">
        <v>243</v>
      </c>
      <c r="AG92" s="112" t="s">
        <v>243</v>
      </c>
      <c r="AH92" s="112" t="s">
        <v>243</v>
      </c>
      <c r="AI92" s="112" t="s">
        <v>243</v>
      </c>
      <c r="AJ92" s="112" t="s">
        <v>243</v>
      </c>
      <c r="AL92" s="111" t="s">
        <v>2691</v>
      </c>
    </row>
    <row r="93" spans="1:38" s="112" customFormat="1" ht="30" customHeight="1" x14ac:dyDescent="0.35">
      <c r="A93" s="131" t="s">
        <v>2394</v>
      </c>
      <c r="B93" s="131" t="s">
        <v>2395</v>
      </c>
      <c r="C93" s="119" t="s">
        <v>2269</v>
      </c>
      <c r="D93" s="115">
        <v>44011</v>
      </c>
      <c r="E93" s="118" t="s">
        <v>2396</v>
      </c>
      <c r="F93" s="133" t="str">
        <f t="shared" si="2"/>
        <v>https://academic.oup.com/cid/article/doi/10.1093/cid/ciaa885/5864500</v>
      </c>
      <c r="G93" s="116" t="s">
        <v>764</v>
      </c>
      <c r="H93" s="118" t="s">
        <v>111</v>
      </c>
      <c r="I93" s="112" t="s">
        <v>2397</v>
      </c>
      <c r="J93" s="118" t="s">
        <v>1797</v>
      </c>
      <c r="K93" s="111">
        <v>2020</v>
      </c>
      <c r="L93" s="118" t="s">
        <v>1790</v>
      </c>
      <c r="M93" s="118" t="s">
        <v>2398</v>
      </c>
      <c r="N93" s="118" t="s">
        <v>1121</v>
      </c>
      <c r="O93" s="118" t="s">
        <v>243</v>
      </c>
      <c r="P93" s="118" t="s">
        <v>242</v>
      </c>
      <c r="Q93" s="118" t="s">
        <v>243</v>
      </c>
      <c r="R93" s="119" t="s">
        <v>242</v>
      </c>
      <c r="S93" s="112" t="s">
        <v>103</v>
      </c>
      <c r="T93" s="111" t="s">
        <v>2583</v>
      </c>
      <c r="U93" s="118" t="s">
        <v>243</v>
      </c>
      <c r="V93" s="118" t="s">
        <v>243</v>
      </c>
      <c r="W93" s="112" t="s">
        <v>243</v>
      </c>
      <c r="X93" s="118" t="s">
        <v>243</v>
      </c>
      <c r="Y93" s="118" t="s">
        <v>243</v>
      </c>
      <c r="Z93" s="118" t="s">
        <v>242</v>
      </c>
      <c r="AA93" s="112" t="s">
        <v>242</v>
      </c>
      <c r="AB93" s="112" t="s">
        <v>243</v>
      </c>
      <c r="AC93" s="112" t="s">
        <v>243</v>
      </c>
      <c r="AD93" s="112" t="s">
        <v>242</v>
      </c>
      <c r="AE93" s="112" t="s">
        <v>243</v>
      </c>
      <c r="AF93" s="112" t="s">
        <v>243</v>
      </c>
      <c r="AG93" s="112" t="s">
        <v>243</v>
      </c>
      <c r="AH93" s="112" t="s">
        <v>242</v>
      </c>
      <c r="AI93" s="112" t="s">
        <v>243</v>
      </c>
      <c r="AJ93" s="112" t="s">
        <v>243</v>
      </c>
      <c r="AL93" s="111" t="s">
        <v>2691</v>
      </c>
    </row>
    <row r="94" spans="1:38" s="112" customFormat="1" ht="30" customHeight="1" x14ac:dyDescent="0.35">
      <c r="A94" s="131" t="s">
        <v>2399</v>
      </c>
      <c r="B94" s="131" t="s">
        <v>2400</v>
      </c>
      <c r="C94" s="119" t="s">
        <v>2269</v>
      </c>
      <c r="D94" s="115">
        <v>44008</v>
      </c>
      <c r="E94" s="118" t="s">
        <v>2401</v>
      </c>
      <c r="F94" s="133" t="str">
        <f t="shared" si="2"/>
        <v>https://www.nejm.org/doi/full/10.1056/NEJMoa2021756</v>
      </c>
      <c r="G94" s="118" t="s">
        <v>105</v>
      </c>
      <c r="H94" s="118" t="s">
        <v>1805</v>
      </c>
      <c r="I94" s="112" t="s">
        <v>2402</v>
      </c>
      <c r="J94" s="118" t="s">
        <v>1807</v>
      </c>
      <c r="K94" s="111">
        <v>2020</v>
      </c>
      <c r="L94" s="118" t="s">
        <v>1790</v>
      </c>
      <c r="M94" s="118" t="s">
        <v>2403</v>
      </c>
      <c r="N94" s="118" t="s">
        <v>1121</v>
      </c>
      <c r="O94" s="118" t="s">
        <v>243</v>
      </c>
      <c r="P94" s="118" t="s">
        <v>242</v>
      </c>
      <c r="Q94" s="118" t="s">
        <v>243</v>
      </c>
      <c r="R94" s="119" t="s">
        <v>243</v>
      </c>
      <c r="S94" s="112" t="s">
        <v>107</v>
      </c>
      <c r="T94" s="118" t="s">
        <v>2404</v>
      </c>
      <c r="U94" s="118" t="s">
        <v>243</v>
      </c>
      <c r="V94" s="118" t="s">
        <v>243</v>
      </c>
      <c r="W94" s="112" t="s">
        <v>243</v>
      </c>
      <c r="X94" s="118" t="s">
        <v>243</v>
      </c>
      <c r="Y94" s="118" t="s">
        <v>243</v>
      </c>
      <c r="Z94" s="118" t="s">
        <v>242</v>
      </c>
      <c r="AA94" s="112" t="s">
        <v>242</v>
      </c>
      <c r="AB94" s="112" t="s">
        <v>243</v>
      </c>
      <c r="AC94" s="112" t="s">
        <v>243</v>
      </c>
      <c r="AD94" s="112" t="s">
        <v>243</v>
      </c>
      <c r="AE94" s="112" t="s">
        <v>243</v>
      </c>
      <c r="AF94" s="112" t="s">
        <v>243</v>
      </c>
      <c r="AG94" s="112" t="s">
        <v>243</v>
      </c>
      <c r="AH94" s="112" t="s">
        <v>243</v>
      </c>
      <c r="AI94" s="112" t="s">
        <v>243</v>
      </c>
      <c r="AJ94" s="112" t="s">
        <v>243</v>
      </c>
      <c r="AL94" s="111" t="s">
        <v>2691</v>
      </c>
    </row>
    <row r="95" spans="1:38" s="112" customFormat="1" ht="30" customHeight="1" x14ac:dyDescent="0.35">
      <c r="A95" s="131" t="s">
        <v>2405</v>
      </c>
      <c r="B95" s="131" t="s">
        <v>2406</v>
      </c>
      <c r="C95" s="119" t="s">
        <v>2343</v>
      </c>
      <c r="D95" s="115">
        <v>44008</v>
      </c>
      <c r="E95" s="118" t="s">
        <v>2407</v>
      </c>
      <c r="F95" s="133" t="str">
        <f t="shared" si="2"/>
        <v>https://pubmed.ncbi.nlm.nih.gov/32583808/</v>
      </c>
      <c r="G95" s="118" t="s">
        <v>1618</v>
      </c>
      <c r="H95" s="118" t="s">
        <v>104</v>
      </c>
      <c r="I95" s="112" t="s">
        <v>2408</v>
      </c>
      <c r="J95" s="118" t="s">
        <v>1822</v>
      </c>
      <c r="K95" s="111">
        <v>2020</v>
      </c>
      <c r="L95" s="118" t="s">
        <v>1790</v>
      </c>
      <c r="M95" s="118" t="s">
        <v>2672</v>
      </c>
      <c r="N95" s="118" t="s">
        <v>1121</v>
      </c>
      <c r="O95" s="118" t="s">
        <v>243</v>
      </c>
      <c r="P95" s="118" t="s">
        <v>242</v>
      </c>
      <c r="Q95" s="118" t="s">
        <v>243</v>
      </c>
      <c r="R95" s="119" t="s">
        <v>242</v>
      </c>
      <c r="S95" s="112" t="s">
        <v>103</v>
      </c>
      <c r="T95" s="118" t="s">
        <v>2409</v>
      </c>
      <c r="U95" s="118" t="s">
        <v>243</v>
      </c>
      <c r="V95" s="118" t="s">
        <v>243</v>
      </c>
      <c r="W95" s="112" t="s">
        <v>243</v>
      </c>
      <c r="X95" s="118" t="s">
        <v>243</v>
      </c>
      <c r="Y95" s="118" t="s">
        <v>243</v>
      </c>
      <c r="Z95" s="118" t="s">
        <v>243</v>
      </c>
      <c r="AA95" s="112" t="s">
        <v>242</v>
      </c>
      <c r="AB95" s="112" t="s">
        <v>242</v>
      </c>
      <c r="AC95" s="112" t="s">
        <v>242</v>
      </c>
      <c r="AD95" s="112" t="s">
        <v>242</v>
      </c>
      <c r="AE95" s="112" t="s">
        <v>243</v>
      </c>
      <c r="AF95" s="112" t="s">
        <v>243</v>
      </c>
      <c r="AG95" s="112" t="s">
        <v>243</v>
      </c>
      <c r="AH95" s="112" t="s">
        <v>242</v>
      </c>
      <c r="AI95" s="112" t="s">
        <v>243</v>
      </c>
      <c r="AJ95" s="112" t="s">
        <v>243</v>
      </c>
      <c r="AL95" s="111" t="s">
        <v>2691</v>
      </c>
    </row>
    <row r="96" spans="1:38" s="112" customFormat="1" ht="30" customHeight="1" x14ac:dyDescent="0.35">
      <c r="A96" s="131" t="s">
        <v>2410</v>
      </c>
      <c r="B96" s="131" t="s">
        <v>2577</v>
      </c>
      <c r="C96" s="119" t="s">
        <v>2290</v>
      </c>
      <c r="D96" s="115">
        <v>44008</v>
      </c>
      <c r="E96" s="118" t="s">
        <v>2411</v>
      </c>
      <c r="F96" s="133" t="str">
        <f t="shared" si="2"/>
        <v>https://www.ncbi.nlm.nih.gov/pmc/articles/PMC7314660/</v>
      </c>
      <c r="G96" s="118" t="s">
        <v>105</v>
      </c>
      <c r="H96" s="118" t="s">
        <v>102</v>
      </c>
      <c r="I96" s="112" t="s">
        <v>2412</v>
      </c>
      <c r="J96" s="118" t="s">
        <v>1803</v>
      </c>
      <c r="K96" s="111">
        <v>2020</v>
      </c>
      <c r="L96" s="118" t="s">
        <v>1790</v>
      </c>
      <c r="M96" s="118" t="s">
        <v>2578</v>
      </c>
      <c r="N96" s="118" t="s">
        <v>1121</v>
      </c>
      <c r="O96" s="118" t="s">
        <v>242</v>
      </c>
      <c r="P96" s="118" t="s">
        <v>243</v>
      </c>
      <c r="Q96" s="118" t="s">
        <v>243</v>
      </c>
      <c r="R96" s="119" t="s">
        <v>242</v>
      </c>
      <c r="S96" s="112" t="s">
        <v>107</v>
      </c>
      <c r="T96" s="118" t="s">
        <v>2413</v>
      </c>
      <c r="U96" s="118" t="s">
        <v>243</v>
      </c>
      <c r="V96" s="118" t="s">
        <v>243</v>
      </c>
      <c r="W96" s="112" t="s">
        <v>242</v>
      </c>
      <c r="X96" s="118" t="s">
        <v>243</v>
      </c>
      <c r="Y96" s="118" t="s">
        <v>243</v>
      </c>
      <c r="Z96" s="118" t="s">
        <v>243</v>
      </c>
      <c r="AA96" s="112" t="s">
        <v>243</v>
      </c>
      <c r="AB96" s="112" t="s">
        <v>243</v>
      </c>
      <c r="AC96" s="112" t="s">
        <v>243</v>
      </c>
      <c r="AD96" s="112" t="s">
        <v>243</v>
      </c>
      <c r="AE96" s="112" t="s">
        <v>243</v>
      </c>
      <c r="AF96" s="112" t="s">
        <v>243</v>
      </c>
      <c r="AG96" s="112" t="s">
        <v>242</v>
      </c>
      <c r="AH96" s="112" t="s">
        <v>242</v>
      </c>
      <c r="AI96" s="112" t="s">
        <v>243</v>
      </c>
      <c r="AJ96" s="112" t="s">
        <v>243</v>
      </c>
      <c r="AL96" s="111" t="s">
        <v>2691</v>
      </c>
    </row>
    <row r="97" spans="1:38" s="112" customFormat="1" ht="30" customHeight="1" x14ac:dyDescent="0.35">
      <c r="A97" s="131" t="s">
        <v>2414</v>
      </c>
      <c r="B97" s="131" t="s">
        <v>2415</v>
      </c>
      <c r="C97" s="119" t="s">
        <v>2416</v>
      </c>
      <c r="D97" s="115">
        <v>44008</v>
      </c>
      <c r="E97" s="118" t="s">
        <v>2417</v>
      </c>
      <c r="F97" s="133" t="str">
        <f t="shared" si="2"/>
        <v>https://pediatrics.aappublications.org/content/146/1/e20193548</v>
      </c>
      <c r="G97" s="118" t="s">
        <v>1618</v>
      </c>
      <c r="H97" s="118" t="s">
        <v>104</v>
      </c>
      <c r="I97" s="112" t="s">
        <v>2418</v>
      </c>
      <c r="J97" s="118" t="s">
        <v>1795</v>
      </c>
      <c r="K97" s="111">
        <v>2020</v>
      </c>
      <c r="L97" s="118" t="s">
        <v>1790</v>
      </c>
      <c r="M97" s="118" t="s">
        <v>2419</v>
      </c>
      <c r="N97" s="118" t="s">
        <v>1121</v>
      </c>
      <c r="O97" s="118" t="s">
        <v>243</v>
      </c>
      <c r="P97" s="118" t="s">
        <v>243</v>
      </c>
      <c r="Q97" s="118" t="s">
        <v>243</v>
      </c>
      <c r="R97" s="119" t="s">
        <v>242</v>
      </c>
      <c r="S97" s="112" t="s">
        <v>107</v>
      </c>
      <c r="T97" s="118" t="s">
        <v>2420</v>
      </c>
      <c r="U97" s="118" t="s">
        <v>243</v>
      </c>
      <c r="V97" s="118" t="s">
        <v>243</v>
      </c>
      <c r="W97" s="112" t="s">
        <v>243</v>
      </c>
      <c r="X97" s="118" t="s">
        <v>243</v>
      </c>
      <c r="Y97" s="118" t="s">
        <v>243</v>
      </c>
      <c r="Z97" s="118" t="s">
        <v>243</v>
      </c>
      <c r="AA97" s="112" t="s">
        <v>243</v>
      </c>
      <c r="AB97" s="112" t="s">
        <v>242</v>
      </c>
      <c r="AC97" s="112" t="s">
        <v>243</v>
      </c>
      <c r="AD97" s="112" t="s">
        <v>243</v>
      </c>
      <c r="AE97" s="112" t="s">
        <v>243</v>
      </c>
      <c r="AF97" s="112" t="s">
        <v>243</v>
      </c>
      <c r="AG97" s="112" t="s">
        <v>243</v>
      </c>
      <c r="AH97" s="112" t="s">
        <v>242</v>
      </c>
      <c r="AI97" s="112" t="s">
        <v>243</v>
      </c>
      <c r="AJ97" s="112" t="s">
        <v>243</v>
      </c>
      <c r="AL97" s="111" t="s">
        <v>2691</v>
      </c>
    </row>
    <row r="98" spans="1:38" s="112" customFormat="1" ht="30" customHeight="1" x14ac:dyDescent="0.35">
      <c r="A98" s="131" t="s">
        <v>2421</v>
      </c>
      <c r="B98" s="131" t="s">
        <v>2422</v>
      </c>
      <c r="C98" s="119" t="s">
        <v>2423</v>
      </c>
      <c r="D98" s="115">
        <v>43999</v>
      </c>
      <c r="E98" s="118" t="s">
        <v>2424</v>
      </c>
      <c r="F98" s="133" t="str">
        <f t="shared" ref="F98:F129" si="3">HYPERLINK(E98)</f>
        <v>https://pediatrics.jmir.org/2020/1/e20049/</v>
      </c>
      <c r="G98" s="118" t="s">
        <v>105</v>
      </c>
      <c r="H98" s="118" t="s">
        <v>104</v>
      </c>
      <c r="I98" s="112" t="s">
        <v>2425</v>
      </c>
      <c r="J98" s="118" t="s">
        <v>2426</v>
      </c>
      <c r="K98" s="111">
        <v>2020</v>
      </c>
      <c r="L98" s="118" t="s">
        <v>1790</v>
      </c>
      <c r="M98" s="118" t="s">
        <v>2427</v>
      </c>
      <c r="N98" s="118" t="s">
        <v>1121</v>
      </c>
      <c r="O98" s="118" t="s">
        <v>243</v>
      </c>
      <c r="P98" s="118" t="s">
        <v>243</v>
      </c>
      <c r="Q98" s="118" t="s">
        <v>243</v>
      </c>
      <c r="R98" s="119" t="s">
        <v>242</v>
      </c>
      <c r="S98" s="112" t="s">
        <v>107</v>
      </c>
      <c r="T98" s="111" t="s">
        <v>2583</v>
      </c>
      <c r="U98" s="118" t="s">
        <v>243</v>
      </c>
      <c r="V98" s="118" t="s">
        <v>243</v>
      </c>
      <c r="W98" s="112" t="s">
        <v>243</v>
      </c>
      <c r="X98" s="118" t="s">
        <v>243</v>
      </c>
      <c r="Y98" s="118" t="s">
        <v>243</v>
      </c>
      <c r="Z98" s="118" t="s">
        <v>243</v>
      </c>
      <c r="AA98" s="112" t="s">
        <v>243</v>
      </c>
      <c r="AB98" s="112" t="s">
        <v>243</v>
      </c>
      <c r="AC98" s="112" t="s">
        <v>243</v>
      </c>
      <c r="AD98" s="112" t="s">
        <v>243</v>
      </c>
      <c r="AE98" s="112" t="s">
        <v>243</v>
      </c>
      <c r="AF98" s="112" t="s">
        <v>243</v>
      </c>
      <c r="AG98" s="112" t="s">
        <v>243</v>
      </c>
      <c r="AH98" s="112" t="s">
        <v>242</v>
      </c>
      <c r="AI98" s="112" t="s">
        <v>243</v>
      </c>
      <c r="AJ98" s="112" t="s">
        <v>243</v>
      </c>
      <c r="AL98" s="111" t="s">
        <v>2691</v>
      </c>
    </row>
    <row r="99" spans="1:38" s="112" customFormat="1" ht="30" customHeight="1" x14ac:dyDescent="0.35">
      <c r="A99" s="131" t="s">
        <v>2428</v>
      </c>
      <c r="B99" s="131" t="s">
        <v>1815</v>
      </c>
      <c r="C99" s="119" t="s">
        <v>2429</v>
      </c>
      <c r="D99" s="115">
        <v>43977</v>
      </c>
      <c r="E99" s="118" t="s">
        <v>2430</v>
      </c>
      <c r="F99" s="133" t="str">
        <f t="shared" si="3"/>
        <v>https://obgyn.onlinelibrary.wiley.com/doi/full/10.1002/uog.22099</v>
      </c>
      <c r="G99" s="118" t="s">
        <v>1913</v>
      </c>
      <c r="H99" s="118" t="s">
        <v>111</v>
      </c>
      <c r="I99" s="112" t="s">
        <v>2431</v>
      </c>
      <c r="J99" s="118" t="s">
        <v>2044</v>
      </c>
      <c r="K99" s="111">
        <v>2020</v>
      </c>
      <c r="L99" s="118" t="s">
        <v>1790</v>
      </c>
      <c r="M99" s="118" t="s">
        <v>2432</v>
      </c>
      <c r="N99" s="118" t="s">
        <v>1121</v>
      </c>
      <c r="O99" s="118" t="s">
        <v>242</v>
      </c>
      <c r="P99" s="118" t="s">
        <v>243</v>
      </c>
      <c r="Q99" s="118" t="s">
        <v>242</v>
      </c>
      <c r="R99" s="119" t="s">
        <v>243</v>
      </c>
      <c r="S99" s="112" t="s">
        <v>107</v>
      </c>
      <c r="T99" s="111" t="s">
        <v>2583</v>
      </c>
      <c r="U99" s="118" t="s">
        <v>242</v>
      </c>
      <c r="V99" s="118" t="s">
        <v>243</v>
      </c>
      <c r="W99" s="112" t="s">
        <v>242</v>
      </c>
      <c r="X99" s="118" t="s">
        <v>242</v>
      </c>
      <c r="Y99" s="118" t="s">
        <v>243</v>
      </c>
      <c r="Z99" s="118" t="s">
        <v>243</v>
      </c>
      <c r="AA99" s="112" t="s">
        <v>243</v>
      </c>
      <c r="AB99" s="112" t="s">
        <v>243</v>
      </c>
      <c r="AC99" s="112" t="s">
        <v>243</v>
      </c>
      <c r="AD99" s="112" t="s">
        <v>243</v>
      </c>
      <c r="AE99" s="112" t="s">
        <v>242</v>
      </c>
      <c r="AF99" s="112" t="s">
        <v>243</v>
      </c>
      <c r="AG99" s="112" t="s">
        <v>243</v>
      </c>
      <c r="AH99" s="112" t="s">
        <v>243</v>
      </c>
      <c r="AI99" s="112" t="s">
        <v>243</v>
      </c>
      <c r="AJ99" s="112" t="s">
        <v>243</v>
      </c>
      <c r="AL99" s="111" t="s">
        <v>2691</v>
      </c>
    </row>
    <row r="100" spans="1:38" s="112" customFormat="1" ht="30" customHeight="1" x14ac:dyDescent="0.35">
      <c r="A100" s="131" t="s">
        <v>2433</v>
      </c>
      <c r="B100" s="131" t="s">
        <v>2434</v>
      </c>
      <c r="C100" s="119" t="s">
        <v>2435</v>
      </c>
      <c r="D100" s="115">
        <v>43965</v>
      </c>
      <c r="E100" s="118" t="s">
        <v>2436</v>
      </c>
      <c r="F100" s="133" t="str">
        <f t="shared" si="3"/>
        <v>https://www.ncbi.nlm.nih.gov/pmc/articles/PMC7272838/</v>
      </c>
      <c r="G100" s="118" t="s">
        <v>1618</v>
      </c>
      <c r="H100" s="118" t="s">
        <v>104</v>
      </c>
      <c r="I100" s="112" t="s">
        <v>2437</v>
      </c>
      <c r="J100" s="118" t="s">
        <v>2438</v>
      </c>
      <c r="K100" s="111">
        <v>2020</v>
      </c>
      <c r="L100" s="118" t="s">
        <v>1790</v>
      </c>
      <c r="M100" s="118" t="s">
        <v>2439</v>
      </c>
      <c r="N100" s="118" t="s">
        <v>1121</v>
      </c>
      <c r="O100" s="118" t="s">
        <v>242</v>
      </c>
      <c r="P100" s="118" t="s">
        <v>242</v>
      </c>
      <c r="Q100" s="118" t="s">
        <v>243</v>
      </c>
      <c r="R100" s="119" t="s">
        <v>243</v>
      </c>
      <c r="S100" s="112" t="s">
        <v>103</v>
      </c>
      <c r="T100" s="111" t="s">
        <v>2583</v>
      </c>
      <c r="U100" s="118" t="s">
        <v>243</v>
      </c>
      <c r="V100" s="118" t="s">
        <v>243</v>
      </c>
      <c r="W100" s="112" t="s">
        <v>243</v>
      </c>
      <c r="X100" s="118" t="s">
        <v>243</v>
      </c>
      <c r="Y100" s="118" t="s">
        <v>243</v>
      </c>
      <c r="Z100" s="118" t="s">
        <v>242</v>
      </c>
      <c r="AA100" s="112" t="s">
        <v>242</v>
      </c>
      <c r="AB100" s="112" t="s">
        <v>243</v>
      </c>
      <c r="AC100" s="112" t="s">
        <v>242</v>
      </c>
      <c r="AD100" s="112" t="s">
        <v>243</v>
      </c>
      <c r="AE100" s="112" t="s">
        <v>243</v>
      </c>
      <c r="AF100" s="112" t="s">
        <v>243</v>
      </c>
      <c r="AG100" s="112" t="s">
        <v>243</v>
      </c>
      <c r="AH100" s="112" t="s">
        <v>243</v>
      </c>
      <c r="AI100" s="112" t="s">
        <v>243</v>
      </c>
      <c r="AJ100" s="112" t="s">
        <v>243</v>
      </c>
      <c r="AL100" s="111" t="s">
        <v>2691</v>
      </c>
    </row>
    <row r="101" spans="1:38" s="112" customFormat="1" ht="30" customHeight="1" x14ac:dyDescent="0.35">
      <c r="A101" s="131" t="s">
        <v>2440</v>
      </c>
      <c r="B101" s="131" t="s">
        <v>2441</v>
      </c>
      <c r="C101" s="119" t="s">
        <v>2442</v>
      </c>
      <c r="D101" s="115">
        <v>43960</v>
      </c>
      <c r="E101" s="118" t="s">
        <v>2579</v>
      </c>
      <c r="F101" s="133" t="str">
        <f t="shared" si="3"/>
        <v>https://journals.lww.com/pidj/fulltext/2020/7000/children_hospitalized_with_severe_covid_19_in.2.aspx</v>
      </c>
      <c r="G101" s="118" t="s">
        <v>109</v>
      </c>
      <c r="H101" s="118" t="s">
        <v>1824</v>
      </c>
      <c r="I101" s="112" t="s">
        <v>2443</v>
      </c>
      <c r="J101" s="118" t="s">
        <v>1821</v>
      </c>
      <c r="K101" s="111">
        <v>2020</v>
      </c>
      <c r="L101" s="118" t="s">
        <v>1790</v>
      </c>
      <c r="M101" s="118" t="s">
        <v>2444</v>
      </c>
      <c r="N101" s="118" t="s">
        <v>1121</v>
      </c>
      <c r="O101" s="118" t="s">
        <v>243</v>
      </c>
      <c r="P101" s="118" t="s">
        <v>242</v>
      </c>
      <c r="Q101" s="118" t="s">
        <v>243</v>
      </c>
      <c r="R101" s="119" t="s">
        <v>242</v>
      </c>
      <c r="S101" s="112" t="s">
        <v>107</v>
      </c>
      <c r="T101" s="118">
        <v>8</v>
      </c>
      <c r="U101" s="118" t="s">
        <v>243</v>
      </c>
      <c r="V101" s="118" t="s">
        <v>243</v>
      </c>
      <c r="W101" s="112" t="s">
        <v>243</v>
      </c>
      <c r="X101" s="118" t="s">
        <v>243</v>
      </c>
      <c r="Y101" s="118" t="s">
        <v>243</v>
      </c>
      <c r="Z101" s="118" t="s">
        <v>242</v>
      </c>
      <c r="AA101" s="112" t="s">
        <v>242</v>
      </c>
      <c r="AB101" s="112" t="s">
        <v>243</v>
      </c>
      <c r="AC101" s="112" t="s">
        <v>242</v>
      </c>
      <c r="AD101" s="112" t="s">
        <v>242</v>
      </c>
      <c r="AE101" s="112" t="s">
        <v>243</v>
      </c>
      <c r="AF101" s="112" t="s">
        <v>243</v>
      </c>
      <c r="AG101" s="112" t="s">
        <v>243</v>
      </c>
      <c r="AH101" s="112" t="s">
        <v>242</v>
      </c>
      <c r="AI101" s="112" t="s">
        <v>243</v>
      </c>
      <c r="AJ101" s="112" t="s">
        <v>243</v>
      </c>
      <c r="AL101" s="111" t="s">
        <v>2691</v>
      </c>
    </row>
    <row r="102" spans="1:38" s="112" customFormat="1" ht="30" customHeight="1" x14ac:dyDescent="0.35">
      <c r="A102" s="131" t="s">
        <v>2445</v>
      </c>
      <c r="B102" s="131" t="s">
        <v>2446</v>
      </c>
      <c r="C102" s="119" t="s">
        <v>2447</v>
      </c>
      <c r="D102" s="115">
        <v>43944</v>
      </c>
      <c r="E102" s="118" t="s">
        <v>2448</v>
      </c>
      <c r="F102" s="133" t="str">
        <f t="shared" si="3"/>
        <v>https://onlinelibrary.wiley.com/doi/full/10.1111/aji.13253</v>
      </c>
      <c r="G102" s="118" t="s">
        <v>142</v>
      </c>
      <c r="H102" s="118" t="s">
        <v>111</v>
      </c>
      <c r="I102" s="112" t="s">
        <v>1819</v>
      </c>
      <c r="J102" s="118" t="s">
        <v>1823</v>
      </c>
      <c r="K102" s="111">
        <v>2020</v>
      </c>
      <c r="L102" s="118" t="s">
        <v>1790</v>
      </c>
      <c r="M102" s="118" t="s">
        <v>2449</v>
      </c>
      <c r="N102" s="118" t="s">
        <v>1121</v>
      </c>
      <c r="O102" s="118" t="s">
        <v>242</v>
      </c>
      <c r="P102" s="118" t="s">
        <v>243</v>
      </c>
      <c r="Q102" s="118" t="s">
        <v>243</v>
      </c>
      <c r="R102" s="119" t="s">
        <v>243</v>
      </c>
      <c r="S102" s="112" t="s">
        <v>39</v>
      </c>
      <c r="T102" s="111" t="s">
        <v>2583</v>
      </c>
      <c r="U102" s="118" t="s">
        <v>242</v>
      </c>
      <c r="V102" s="118" t="s">
        <v>243</v>
      </c>
      <c r="W102" s="112" t="s">
        <v>242</v>
      </c>
      <c r="X102" s="118" t="s">
        <v>242</v>
      </c>
      <c r="Y102" s="118" t="s">
        <v>243</v>
      </c>
      <c r="Z102" s="118" t="s">
        <v>243</v>
      </c>
      <c r="AA102" s="112" t="s">
        <v>243</v>
      </c>
      <c r="AB102" s="112" t="s">
        <v>243</v>
      </c>
      <c r="AC102" s="112" t="s">
        <v>243</v>
      </c>
      <c r="AD102" s="112" t="s">
        <v>243</v>
      </c>
      <c r="AE102" s="112" t="s">
        <v>243</v>
      </c>
      <c r="AF102" s="112" t="s">
        <v>243</v>
      </c>
      <c r="AG102" s="112" t="s">
        <v>243</v>
      </c>
      <c r="AH102" s="112" t="s">
        <v>243</v>
      </c>
      <c r="AI102" s="112" t="s">
        <v>243</v>
      </c>
      <c r="AJ102" s="112" t="s">
        <v>243</v>
      </c>
      <c r="AL102" s="111" t="s">
        <v>2691</v>
      </c>
    </row>
    <row r="103" spans="1:38" s="112" customFormat="1" ht="30" customHeight="1" x14ac:dyDescent="0.35">
      <c r="A103" s="131" t="s">
        <v>2450</v>
      </c>
      <c r="B103" s="131" t="s">
        <v>1815</v>
      </c>
      <c r="C103" s="119" t="s">
        <v>2451</v>
      </c>
      <c r="D103" s="115">
        <v>43919</v>
      </c>
      <c r="E103" s="118" t="s">
        <v>2452</v>
      </c>
      <c r="F103" s="133" t="str">
        <f t="shared" si="3"/>
        <v>https://obgyn.onlinelibrary.wiley.com/doi/full/10.1111/1471-0528.16231</v>
      </c>
      <c r="G103" s="118" t="s">
        <v>109</v>
      </c>
      <c r="H103" s="118" t="s">
        <v>111</v>
      </c>
      <c r="I103" s="112" t="s">
        <v>2453</v>
      </c>
      <c r="J103" s="118" t="s">
        <v>1814</v>
      </c>
      <c r="K103" s="111">
        <v>2020</v>
      </c>
      <c r="L103" s="118" t="s">
        <v>1790</v>
      </c>
      <c r="M103" s="118" t="s">
        <v>2454</v>
      </c>
      <c r="N103" s="118" t="s">
        <v>1121</v>
      </c>
      <c r="O103" s="118" t="s">
        <v>242</v>
      </c>
      <c r="P103" s="118" t="s">
        <v>243</v>
      </c>
      <c r="Q103" s="118" t="s">
        <v>242</v>
      </c>
      <c r="R103" s="119" t="s">
        <v>243</v>
      </c>
      <c r="S103" s="112" t="s">
        <v>107</v>
      </c>
      <c r="T103" s="111" t="s">
        <v>2583</v>
      </c>
      <c r="U103" s="118" t="s">
        <v>242</v>
      </c>
      <c r="V103" s="118" t="s">
        <v>243</v>
      </c>
      <c r="W103" s="112" t="s">
        <v>242</v>
      </c>
      <c r="X103" s="118" t="s">
        <v>242</v>
      </c>
      <c r="Y103" s="118" t="s">
        <v>243</v>
      </c>
      <c r="Z103" s="118" t="s">
        <v>243</v>
      </c>
      <c r="AA103" s="112" t="s">
        <v>243</v>
      </c>
      <c r="AB103" s="112" t="s">
        <v>243</v>
      </c>
      <c r="AC103" s="112" t="s">
        <v>243</v>
      </c>
      <c r="AD103" s="112" t="s">
        <v>243</v>
      </c>
      <c r="AE103" s="112" t="s">
        <v>242</v>
      </c>
      <c r="AF103" s="112" t="s">
        <v>243</v>
      </c>
      <c r="AG103" s="112" t="s">
        <v>243</v>
      </c>
      <c r="AH103" s="112" t="s">
        <v>243</v>
      </c>
      <c r="AI103" s="112" t="s">
        <v>243</v>
      </c>
      <c r="AJ103" s="112" t="s">
        <v>243</v>
      </c>
      <c r="AL103" s="111" t="s">
        <v>2691</v>
      </c>
    </row>
    <row r="104" spans="1:38" s="112" customFormat="1" ht="30" customHeight="1" x14ac:dyDescent="0.35">
      <c r="A104" s="131" t="s">
        <v>2455</v>
      </c>
      <c r="B104" s="131" t="s">
        <v>2456</v>
      </c>
      <c r="C104" s="119" t="s">
        <v>2451</v>
      </c>
      <c r="D104" s="115">
        <v>43919</v>
      </c>
      <c r="E104" s="118" t="s">
        <v>2457</v>
      </c>
      <c r="F104" s="133" t="str">
        <f t="shared" si="3"/>
        <v>https://onlinelibrary.wiley.com/doi/full/10.1002/jmv.25787</v>
      </c>
      <c r="G104" s="118" t="s">
        <v>109</v>
      </c>
      <c r="H104" s="118" t="s">
        <v>106</v>
      </c>
      <c r="I104" s="112" t="s">
        <v>2458</v>
      </c>
      <c r="J104" s="118" t="s">
        <v>1807</v>
      </c>
      <c r="K104" s="111">
        <v>2020</v>
      </c>
      <c r="L104" s="118" t="s">
        <v>1790</v>
      </c>
      <c r="M104" s="118" t="s">
        <v>2459</v>
      </c>
      <c r="N104" s="118" t="s">
        <v>1121</v>
      </c>
      <c r="O104" s="118" t="s">
        <v>242</v>
      </c>
      <c r="P104" s="118" t="s">
        <v>243</v>
      </c>
      <c r="Q104" s="118" t="s">
        <v>243</v>
      </c>
      <c r="R104" s="119" t="s">
        <v>242</v>
      </c>
      <c r="S104" s="112" t="s">
        <v>107</v>
      </c>
      <c r="T104" s="118">
        <v>3</v>
      </c>
      <c r="U104" s="118" t="s">
        <v>242</v>
      </c>
      <c r="V104" s="118" t="s">
        <v>243</v>
      </c>
      <c r="W104" s="112" t="s">
        <v>242</v>
      </c>
      <c r="X104" s="118" t="s">
        <v>242</v>
      </c>
      <c r="Y104" s="118" t="s">
        <v>243</v>
      </c>
      <c r="Z104" s="118" t="s">
        <v>243</v>
      </c>
      <c r="AA104" s="112" t="s">
        <v>243</v>
      </c>
      <c r="AB104" s="112" t="s">
        <v>243</v>
      </c>
      <c r="AC104" s="112" t="s">
        <v>243</v>
      </c>
      <c r="AD104" s="112" t="s">
        <v>243</v>
      </c>
      <c r="AE104" s="112" t="s">
        <v>243</v>
      </c>
      <c r="AF104" s="112" t="s">
        <v>243</v>
      </c>
      <c r="AG104" s="112" t="s">
        <v>242</v>
      </c>
      <c r="AH104" s="112" t="s">
        <v>243</v>
      </c>
      <c r="AI104" s="112" t="s">
        <v>243</v>
      </c>
      <c r="AJ104" s="112" t="s">
        <v>243</v>
      </c>
      <c r="AL104" s="111" t="s">
        <v>2691</v>
      </c>
    </row>
    <row r="105" spans="1:38" s="112" customFormat="1" ht="30" customHeight="1" x14ac:dyDescent="0.35">
      <c r="A105" s="131" t="s">
        <v>2460</v>
      </c>
      <c r="B105" s="131" t="s">
        <v>2461</v>
      </c>
      <c r="C105" s="119" t="s">
        <v>2462</v>
      </c>
      <c r="D105" s="115" t="s">
        <v>2672</v>
      </c>
      <c r="E105" s="118" t="s">
        <v>2463</v>
      </c>
      <c r="F105" s="133" t="str">
        <f t="shared" si="3"/>
        <v>https://www.frontiersin.org/articles/10.3389/fmicb.2020.01186/full</v>
      </c>
      <c r="G105" s="118" t="s">
        <v>1618</v>
      </c>
      <c r="H105" s="118" t="s">
        <v>111</v>
      </c>
      <c r="I105" s="112" t="s">
        <v>2464</v>
      </c>
      <c r="J105" s="118" t="s">
        <v>2465</v>
      </c>
      <c r="K105" s="111">
        <v>2020</v>
      </c>
      <c r="L105" s="118" t="s">
        <v>1790</v>
      </c>
      <c r="M105" s="118" t="s">
        <v>2466</v>
      </c>
      <c r="N105" s="118" t="s">
        <v>1121</v>
      </c>
      <c r="O105" s="118" t="s">
        <v>242</v>
      </c>
      <c r="P105" s="118" t="s">
        <v>243</v>
      </c>
      <c r="Q105" s="118" t="s">
        <v>242</v>
      </c>
      <c r="R105" s="119" t="s">
        <v>243</v>
      </c>
      <c r="S105" s="112" t="s">
        <v>103</v>
      </c>
      <c r="T105" s="111" t="s">
        <v>2583</v>
      </c>
      <c r="U105" s="118" t="s">
        <v>242</v>
      </c>
      <c r="V105" s="118" t="s">
        <v>242</v>
      </c>
      <c r="W105" s="112" t="s">
        <v>242</v>
      </c>
      <c r="X105" s="118" t="s">
        <v>242</v>
      </c>
      <c r="Y105" s="118" t="s">
        <v>243</v>
      </c>
      <c r="Z105" s="118" t="s">
        <v>243</v>
      </c>
      <c r="AA105" s="112" t="s">
        <v>243</v>
      </c>
      <c r="AB105" s="112" t="s">
        <v>243</v>
      </c>
      <c r="AC105" s="112" t="s">
        <v>243</v>
      </c>
      <c r="AD105" s="112" t="s">
        <v>243</v>
      </c>
      <c r="AE105" s="112" t="s">
        <v>242</v>
      </c>
      <c r="AF105" s="112" t="s">
        <v>243</v>
      </c>
      <c r="AG105" s="112" t="s">
        <v>243</v>
      </c>
      <c r="AH105" s="112" t="s">
        <v>243</v>
      </c>
      <c r="AI105" s="112" t="s">
        <v>243</v>
      </c>
      <c r="AJ105" s="112" t="s">
        <v>243</v>
      </c>
      <c r="AL105" s="111" t="s">
        <v>2691</v>
      </c>
    </row>
    <row r="106" spans="1:38" s="112" customFormat="1" ht="30" customHeight="1" x14ac:dyDescent="0.35">
      <c r="A106" s="131" t="s">
        <v>2467</v>
      </c>
      <c r="B106" s="131" t="s">
        <v>2468</v>
      </c>
      <c r="C106" s="119" t="s">
        <v>2469</v>
      </c>
      <c r="D106" s="115" t="s">
        <v>2672</v>
      </c>
      <c r="E106" s="118" t="s">
        <v>2470</v>
      </c>
      <c r="F106" s="133" t="str">
        <f t="shared" si="3"/>
        <v>https://www.researchgate.net/publication/339885904_An_Algorithmic_Approach_to_Diagnosis_and_Treatment_of_Coronavirus_Disease_2019_COVID-19_in_Children_Iranian_Expert's_Consensus_Statement</v>
      </c>
      <c r="G106" s="118" t="s">
        <v>1122</v>
      </c>
      <c r="H106" s="118" t="s">
        <v>112</v>
      </c>
      <c r="I106" s="112" t="s">
        <v>2471</v>
      </c>
      <c r="J106" s="118" t="s">
        <v>2472</v>
      </c>
      <c r="K106" s="111">
        <v>2020</v>
      </c>
      <c r="L106" s="118" t="s">
        <v>1790</v>
      </c>
      <c r="M106" s="118" t="s">
        <v>2672</v>
      </c>
      <c r="N106" s="118" t="s">
        <v>1121</v>
      </c>
      <c r="O106" s="118" t="s">
        <v>243</v>
      </c>
      <c r="P106" s="118" t="s">
        <v>242</v>
      </c>
      <c r="Q106" s="118" t="s">
        <v>243</v>
      </c>
      <c r="R106" s="119" t="s">
        <v>242</v>
      </c>
      <c r="S106" s="112" t="s">
        <v>39</v>
      </c>
      <c r="T106" s="111" t="s">
        <v>2583</v>
      </c>
      <c r="U106" s="118" t="s">
        <v>243</v>
      </c>
      <c r="V106" s="118" t="s">
        <v>243</v>
      </c>
      <c r="W106" s="112" t="s">
        <v>243</v>
      </c>
      <c r="X106" s="118" t="s">
        <v>243</v>
      </c>
      <c r="Y106" s="118" t="s">
        <v>243</v>
      </c>
      <c r="Z106" s="118" t="s">
        <v>242</v>
      </c>
      <c r="AA106" s="112" t="s">
        <v>242</v>
      </c>
      <c r="AB106" s="112" t="s">
        <v>243</v>
      </c>
      <c r="AC106" s="112" t="s">
        <v>243</v>
      </c>
      <c r="AD106" s="112" t="s">
        <v>243</v>
      </c>
      <c r="AE106" s="112" t="s">
        <v>243</v>
      </c>
      <c r="AF106" s="112" t="s">
        <v>243</v>
      </c>
      <c r="AG106" s="112" t="s">
        <v>243</v>
      </c>
      <c r="AH106" s="112" t="s">
        <v>242</v>
      </c>
      <c r="AI106" s="112" t="s">
        <v>243</v>
      </c>
      <c r="AJ106" s="112" t="s">
        <v>2473</v>
      </c>
      <c r="AL106" s="111" t="s">
        <v>2691</v>
      </c>
    </row>
    <row r="107" spans="1:38" s="112" customFormat="1" ht="30" customHeight="1" x14ac:dyDescent="0.35">
      <c r="A107" s="131" t="s">
        <v>2474</v>
      </c>
      <c r="B107" s="131" t="s">
        <v>2580</v>
      </c>
      <c r="C107" s="119">
        <v>44011</v>
      </c>
      <c r="D107" s="115">
        <v>44013</v>
      </c>
      <c r="E107" s="118" t="s">
        <v>2581</v>
      </c>
      <c r="F107" s="133" t="str">
        <f t="shared" si="3"/>
        <v>http://medrxiv.org/content/early/2020/7/01/2020.06.29.20143156.abstract</v>
      </c>
      <c r="G107" s="118" t="s">
        <v>105</v>
      </c>
      <c r="H107" s="118" t="s">
        <v>1805</v>
      </c>
      <c r="I107" s="112" t="s">
        <v>2475</v>
      </c>
      <c r="J107" s="118" t="s">
        <v>245</v>
      </c>
      <c r="K107" s="111">
        <v>2020</v>
      </c>
      <c r="L107" s="118" t="s">
        <v>1287</v>
      </c>
      <c r="M107" s="118" t="s">
        <v>2476</v>
      </c>
      <c r="N107" s="118" t="s">
        <v>1121</v>
      </c>
      <c r="O107" s="118" t="s">
        <v>243</v>
      </c>
      <c r="P107" s="118" t="s">
        <v>243</v>
      </c>
      <c r="Q107" s="118" t="s">
        <v>243</v>
      </c>
      <c r="R107" s="119" t="s">
        <v>242</v>
      </c>
      <c r="S107" s="112" t="s">
        <v>107</v>
      </c>
      <c r="T107" s="118" t="s">
        <v>2477</v>
      </c>
      <c r="U107" s="118" t="s">
        <v>243</v>
      </c>
      <c r="V107" s="118" t="s">
        <v>243</v>
      </c>
      <c r="W107" s="112" t="s">
        <v>243</v>
      </c>
      <c r="X107" s="118" t="s">
        <v>243</v>
      </c>
      <c r="Y107" s="118" t="s">
        <v>243</v>
      </c>
      <c r="Z107" s="118" t="s">
        <v>243</v>
      </c>
      <c r="AA107" s="112" t="s">
        <v>243</v>
      </c>
      <c r="AB107" s="112" t="s">
        <v>243</v>
      </c>
      <c r="AC107" s="112" t="s">
        <v>243</v>
      </c>
      <c r="AD107" s="112" t="s">
        <v>243</v>
      </c>
      <c r="AE107" s="112" t="s">
        <v>243</v>
      </c>
      <c r="AF107" s="112" t="s">
        <v>243</v>
      </c>
      <c r="AG107" s="112" t="s">
        <v>243</v>
      </c>
      <c r="AH107" s="112" t="s">
        <v>242</v>
      </c>
      <c r="AI107" s="112" t="s">
        <v>243</v>
      </c>
      <c r="AJ107" s="112" t="s">
        <v>243</v>
      </c>
      <c r="AL107" s="111" t="s">
        <v>2691</v>
      </c>
    </row>
    <row r="108" spans="1:38" s="112" customFormat="1" ht="30" customHeight="1" x14ac:dyDescent="0.35">
      <c r="A108" s="131" t="s">
        <v>2478</v>
      </c>
      <c r="B108" s="131" t="s">
        <v>2479</v>
      </c>
      <c r="C108" s="119">
        <v>44011</v>
      </c>
      <c r="D108" s="115">
        <v>44012</v>
      </c>
      <c r="E108" s="118" t="s">
        <v>2480</v>
      </c>
      <c r="F108" s="133" t="str">
        <f t="shared" si="3"/>
        <v>http://medrxiv.org/content/early/2020/06/30/2020.06.29.20142596.abstract</v>
      </c>
      <c r="G108" s="118" t="s">
        <v>119</v>
      </c>
      <c r="H108" s="118" t="s">
        <v>1824</v>
      </c>
      <c r="I108" s="112" t="s">
        <v>2481</v>
      </c>
      <c r="J108" s="118" t="s">
        <v>245</v>
      </c>
      <c r="K108" s="111">
        <v>2020</v>
      </c>
      <c r="L108" s="118" t="s">
        <v>1287</v>
      </c>
      <c r="M108" s="118" t="s">
        <v>2482</v>
      </c>
      <c r="N108" s="118" t="s">
        <v>1121</v>
      </c>
      <c r="O108" s="118" t="s">
        <v>243</v>
      </c>
      <c r="P108" s="118" t="s">
        <v>242</v>
      </c>
      <c r="Q108" s="118" t="s">
        <v>243</v>
      </c>
      <c r="R108" s="119" t="s">
        <v>243</v>
      </c>
      <c r="S108" s="112" t="s">
        <v>107</v>
      </c>
      <c r="T108" s="118">
        <v>775</v>
      </c>
      <c r="U108" s="118" t="s">
        <v>243</v>
      </c>
      <c r="V108" s="118" t="s">
        <v>243</v>
      </c>
      <c r="W108" s="112" t="s">
        <v>243</v>
      </c>
      <c r="X108" s="118" t="s">
        <v>243</v>
      </c>
      <c r="Y108" s="118" t="s">
        <v>243</v>
      </c>
      <c r="Z108" s="118" t="s">
        <v>242</v>
      </c>
      <c r="AA108" s="112" t="s">
        <v>242</v>
      </c>
      <c r="AB108" s="112" t="s">
        <v>243</v>
      </c>
      <c r="AC108" s="112" t="s">
        <v>242</v>
      </c>
      <c r="AD108" s="112" t="s">
        <v>243</v>
      </c>
      <c r="AE108" s="112" t="s">
        <v>243</v>
      </c>
      <c r="AF108" s="112" t="s">
        <v>243</v>
      </c>
      <c r="AG108" s="112" t="s">
        <v>243</v>
      </c>
      <c r="AH108" s="112" t="s">
        <v>243</v>
      </c>
      <c r="AI108" s="112" t="s">
        <v>243</v>
      </c>
      <c r="AJ108" s="112" t="s">
        <v>243</v>
      </c>
      <c r="AL108" s="111" t="s">
        <v>2691</v>
      </c>
    </row>
    <row r="109" spans="1:38" s="112" customFormat="1" ht="30" customHeight="1" x14ac:dyDescent="0.35">
      <c r="A109" s="131" t="s">
        <v>2483</v>
      </c>
      <c r="B109" s="131" t="s">
        <v>2484</v>
      </c>
      <c r="C109" s="119">
        <v>44010</v>
      </c>
      <c r="D109" s="115">
        <v>44012</v>
      </c>
      <c r="E109" s="118" t="s">
        <v>2485</v>
      </c>
      <c r="F109" s="133" t="str">
        <f t="shared" si="3"/>
        <v>http://medrxiv.org/content/early/2020/06/29/2020.06.28.20136168.abstract</v>
      </c>
      <c r="G109" s="118" t="s">
        <v>1618</v>
      </c>
      <c r="H109" s="118" t="s">
        <v>104</v>
      </c>
      <c r="I109" s="112" t="s">
        <v>2486</v>
      </c>
      <c r="J109" s="118" t="s">
        <v>245</v>
      </c>
      <c r="K109" s="111">
        <v>2020</v>
      </c>
      <c r="L109" s="118" t="s">
        <v>1287</v>
      </c>
      <c r="M109" s="118" t="s">
        <v>2487</v>
      </c>
      <c r="N109" s="118" t="s">
        <v>1121</v>
      </c>
      <c r="O109" s="118" t="s">
        <v>243</v>
      </c>
      <c r="P109" s="118" t="s">
        <v>242</v>
      </c>
      <c r="Q109" s="118" t="s">
        <v>243</v>
      </c>
      <c r="R109" s="119" t="s">
        <v>243</v>
      </c>
      <c r="S109" s="112" t="s">
        <v>103</v>
      </c>
      <c r="T109" s="118" t="s">
        <v>2488</v>
      </c>
      <c r="U109" s="118" t="s">
        <v>243</v>
      </c>
      <c r="V109" s="118" t="s">
        <v>243</v>
      </c>
      <c r="W109" s="112" t="s">
        <v>243</v>
      </c>
      <c r="X109" s="118" t="s">
        <v>243</v>
      </c>
      <c r="Y109" s="118" t="s">
        <v>243</v>
      </c>
      <c r="Z109" s="118" t="s">
        <v>243</v>
      </c>
      <c r="AA109" s="112" t="s">
        <v>242</v>
      </c>
      <c r="AB109" s="112" t="s">
        <v>243</v>
      </c>
      <c r="AC109" s="112" t="s">
        <v>242</v>
      </c>
      <c r="AD109" s="112" t="s">
        <v>243</v>
      </c>
      <c r="AE109" s="112" t="s">
        <v>243</v>
      </c>
      <c r="AF109" s="112" t="s">
        <v>243</v>
      </c>
      <c r="AG109" s="112" t="s">
        <v>243</v>
      </c>
      <c r="AH109" s="112" t="s">
        <v>243</v>
      </c>
      <c r="AI109" s="112" t="s">
        <v>243</v>
      </c>
      <c r="AJ109" s="112" t="s">
        <v>243</v>
      </c>
      <c r="AL109" s="111" t="s">
        <v>2691</v>
      </c>
    </row>
    <row r="110" spans="1:38" s="112" customFormat="1" ht="30" customHeight="1" x14ac:dyDescent="0.35">
      <c r="A110" s="131" t="s">
        <v>2489</v>
      </c>
      <c r="B110" s="131" t="s">
        <v>2490</v>
      </c>
      <c r="C110" s="119">
        <v>44004</v>
      </c>
      <c r="D110" s="115">
        <v>44012</v>
      </c>
      <c r="E110" s="118" t="s">
        <v>2491</v>
      </c>
      <c r="F110" s="133" t="str">
        <f t="shared" si="3"/>
        <v>http://medrxiv.org/content/early/2020/06/29/2020.06.22.20134957.abstract</v>
      </c>
      <c r="G110" s="118" t="s">
        <v>2492</v>
      </c>
      <c r="H110" s="118" t="s">
        <v>2493</v>
      </c>
      <c r="I110" s="112" t="s">
        <v>2494</v>
      </c>
      <c r="J110" s="118" t="s">
        <v>245</v>
      </c>
      <c r="K110" s="111">
        <v>2020</v>
      </c>
      <c r="L110" s="118" t="s">
        <v>1287</v>
      </c>
      <c r="M110" s="118" t="s">
        <v>2495</v>
      </c>
      <c r="N110" s="118" t="s">
        <v>1121</v>
      </c>
      <c r="O110" s="118" t="s">
        <v>242</v>
      </c>
      <c r="P110" s="118" t="s">
        <v>243</v>
      </c>
      <c r="Q110" s="118" t="s">
        <v>243</v>
      </c>
      <c r="R110" s="119" t="s">
        <v>243</v>
      </c>
      <c r="S110" s="112" t="s">
        <v>107</v>
      </c>
      <c r="T110" s="118" t="s">
        <v>2496</v>
      </c>
      <c r="U110" s="118" t="s">
        <v>242</v>
      </c>
      <c r="V110" s="118" t="s">
        <v>243</v>
      </c>
      <c r="W110" s="112" t="s">
        <v>243</v>
      </c>
      <c r="X110" s="118" t="s">
        <v>243</v>
      </c>
      <c r="Y110" s="118" t="s">
        <v>242</v>
      </c>
      <c r="Z110" s="118" t="s">
        <v>243</v>
      </c>
      <c r="AA110" s="112" t="s">
        <v>243</v>
      </c>
      <c r="AB110" s="112" t="s">
        <v>243</v>
      </c>
      <c r="AC110" s="112" t="s">
        <v>243</v>
      </c>
      <c r="AD110" s="112" t="s">
        <v>243</v>
      </c>
      <c r="AE110" s="112" t="s">
        <v>243</v>
      </c>
      <c r="AF110" s="112" t="s">
        <v>243</v>
      </c>
      <c r="AG110" s="112" t="s">
        <v>243</v>
      </c>
      <c r="AH110" s="112" t="s">
        <v>243</v>
      </c>
      <c r="AI110" s="112" t="s">
        <v>243</v>
      </c>
      <c r="AJ110" s="112" t="s">
        <v>243</v>
      </c>
      <c r="AL110" s="111" t="s">
        <v>2691</v>
      </c>
    </row>
    <row r="111" spans="1:38" s="112" customFormat="1" ht="30" customHeight="1" x14ac:dyDescent="0.35">
      <c r="A111" s="131" t="s">
        <v>2497</v>
      </c>
      <c r="B111" s="131" t="s">
        <v>2498</v>
      </c>
      <c r="C111" s="119">
        <v>44010</v>
      </c>
      <c r="D111" s="115">
        <v>44012</v>
      </c>
      <c r="E111" s="118" t="s">
        <v>2499</v>
      </c>
      <c r="F111" s="133" t="str">
        <f t="shared" si="3"/>
        <v>http://medrxiv.org/content/early/2020/06/29/2020.06.28.20141986.abstract</v>
      </c>
      <c r="G111" s="118" t="s">
        <v>172</v>
      </c>
      <c r="H111" s="118" t="s">
        <v>106</v>
      </c>
      <c r="I111" s="112" t="s">
        <v>2500</v>
      </c>
      <c r="J111" s="118" t="s">
        <v>245</v>
      </c>
      <c r="K111" s="111">
        <v>2020</v>
      </c>
      <c r="L111" s="118" t="s">
        <v>1287</v>
      </c>
      <c r="M111" s="118" t="s">
        <v>2501</v>
      </c>
      <c r="N111" s="118" t="s">
        <v>1121</v>
      </c>
      <c r="O111" s="118" t="s">
        <v>242</v>
      </c>
      <c r="P111" s="118" t="s">
        <v>242</v>
      </c>
      <c r="Q111" s="118" t="s">
        <v>243</v>
      </c>
      <c r="R111" s="119" t="s">
        <v>242</v>
      </c>
      <c r="S111" s="112" t="s">
        <v>107</v>
      </c>
      <c r="T111" s="111" t="s">
        <v>2583</v>
      </c>
      <c r="U111" s="118" t="s">
        <v>242</v>
      </c>
      <c r="V111" s="118" t="s">
        <v>243</v>
      </c>
      <c r="W111" s="112" t="s">
        <v>243</v>
      </c>
      <c r="X111" s="118" t="s">
        <v>242</v>
      </c>
      <c r="Y111" s="118" t="s">
        <v>243</v>
      </c>
      <c r="Z111" s="118" t="s">
        <v>242</v>
      </c>
      <c r="AA111" s="112" t="s">
        <v>243</v>
      </c>
      <c r="AB111" s="112" t="s">
        <v>243</v>
      </c>
      <c r="AC111" s="112" t="s">
        <v>242</v>
      </c>
      <c r="AD111" s="112" t="s">
        <v>243</v>
      </c>
      <c r="AE111" s="112" t="s">
        <v>243</v>
      </c>
      <c r="AF111" s="112" t="s">
        <v>243</v>
      </c>
      <c r="AG111" s="112" t="s">
        <v>242</v>
      </c>
      <c r="AH111" s="112" t="s">
        <v>243</v>
      </c>
      <c r="AI111" s="112" t="s">
        <v>243</v>
      </c>
      <c r="AJ111" s="112" t="s">
        <v>243</v>
      </c>
      <c r="AL111" s="111" t="s">
        <v>2691</v>
      </c>
    </row>
    <row r="112" spans="1:38" s="112" customFormat="1" ht="30" customHeight="1" x14ac:dyDescent="0.35">
      <c r="A112" s="131" t="s">
        <v>2502</v>
      </c>
      <c r="B112" s="131" t="s">
        <v>2503</v>
      </c>
      <c r="C112" s="119">
        <v>44005</v>
      </c>
      <c r="D112" s="115">
        <v>44008</v>
      </c>
      <c r="E112" s="118" t="s">
        <v>2504</v>
      </c>
      <c r="F112" s="133" t="str">
        <f t="shared" si="3"/>
        <v>http://medrxiv.org/content/early/2020/06/26/2020.06.23.20138370.abstract</v>
      </c>
      <c r="G112" s="118" t="s">
        <v>2505</v>
      </c>
      <c r="H112" s="118" t="s">
        <v>104</v>
      </c>
      <c r="I112" s="112" t="s">
        <v>2506</v>
      </c>
      <c r="J112" s="118" t="s">
        <v>245</v>
      </c>
      <c r="K112" s="111">
        <v>2020</v>
      </c>
      <c r="L112" s="118" t="s">
        <v>1287</v>
      </c>
      <c r="M112" s="118" t="s">
        <v>2507</v>
      </c>
      <c r="N112" s="118" t="s">
        <v>1121</v>
      </c>
      <c r="O112" s="118" t="s">
        <v>243</v>
      </c>
      <c r="P112" s="118" t="s">
        <v>242</v>
      </c>
      <c r="Q112" s="118" t="s">
        <v>243</v>
      </c>
      <c r="R112" s="119" t="s">
        <v>243</v>
      </c>
      <c r="S112" s="112" t="s">
        <v>39</v>
      </c>
      <c r="T112" s="111" t="s">
        <v>2583</v>
      </c>
      <c r="U112" s="118" t="s">
        <v>243</v>
      </c>
      <c r="V112" s="118" t="s">
        <v>243</v>
      </c>
      <c r="W112" s="112" t="s">
        <v>243</v>
      </c>
      <c r="X112" s="118" t="s">
        <v>243</v>
      </c>
      <c r="Y112" s="118" t="s">
        <v>243</v>
      </c>
      <c r="Z112" s="118" t="s">
        <v>242</v>
      </c>
      <c r="AA112" s="112" t="s">
        <v>243</v>
      </c>
      <c r="AB112" s="112" t="s">
        <v>242</v>
      </c>
      <c r="AC112" s="112" t="s">
        <v>243</v>
      </c>
      <c r="AD112" s="112" t="s">
        <v>243</v>
      </c>
      <c r="AE112" s="112" t="s">
        <v>243</v>
      </c>
      <c r="AF112" s="112" t="s">
        <v>243</v>
      </c>
      <c r="AG112" s="112" t="s">
        <v>243</v>
      </c>
      <c r="AH112" s="112" t="s">
        <v>243</v>
      </c>
      <c r="AI112" s="112" t="s">
        <v>243</v>
      </c>
      <c r="AJ112" s="112" t="s">
        <v>243</v>
      </c>
      <c r="AL112" s="111" t="s">
        <v>2691</v>
      </c>
    </row>
    <row r="113" spans="1:38" s="112" customFormat="1" ht="30" customHeight="1" x14ac:dyDescent="0.35">
      <c r="A113" s="131" t="s">
        <v>2058</v>
      </c>
      <c r="B113" s="131" t="s">
        <v>2508</v>
      </c>
      <c r="C113" s="119">
        <v>44005</v>
      </c>
      <c r="D113" s="115">
        <v>44007</v>
      </c>
      <c r="E113" s="118" t="s">
        <v>2509</v>
      </c>
      <c r="F113" s="133" t="str">
        <f t="shared" si="3"/>
        <v>https://www.biorxiv.org/content/10.1101/2020.06.23.168252v1</v>
      </c>
      <c r="G113" s="116" t="s">
        <v>764</v>
      </c>
      <c r="H113" s="118" t="s">
        <v>2493</v>
      </c>
      <c r="I113" s="112" t="s">
        <v>2510</v>
      </c>
      <c r="J113" s="118" t="s">
        <v>244</v>
      </c>
      <c r="K113" s="111">
        <v>2020</v>
      </c>
      <c r="L113" s="118" t="s">
        <v>1287</v>
      </c>
      <c r="M113" s="118" t="s">
        <v>2061</v>
      </c>
      <c r="N113" s="118" t="s">
        <v>1121</v>
      </c>
      <c r="O113" s="118" t="s">
        <v>242</v>
      </c>
      <c r="P113" s="118"/>
      <c r="Q113" s="118" t="s">
        <v>243</v>
      </c>
      <c r="R113" s="119" t="s">
        <v>243</v>
      </c>
      <c r="S113" s="112" t="s">
        <v>103</v>
      </c>
      <c r="T113" s="118" t="s">
        <v>2511</v>
      </c>
      <c r="U113" s="118" t="s">
        <v>242</v>
      </c>
      <c r="V113" s="118" t="s">
        <v>243</v>
      </c>
      <c r="W113" s="112" t="s">
        <v>243</v>
      </c>
      <c r="X113" s="118" t="s">
        <v>243</v>
      </c>
      <c r="Y113" s="118" t="s">
        <v>242</v>
      </c>
      <c r="Z113" s="118" t="s">
        <v>243</v>
      </c>
      <c r="AA113" s="112" t="s">
        <v>243</v>
      </c>
      <c r="AB113" s="112" t="s">
        <v>243</v>
      </c>
      <c r="AC113" s="112" t="s">
        <v>243</v>
      </c>
      <c r="AD113" s="112" t="s">
        <v>243</v>
      </c>
      <c r="AE113" s="112" t="s">
        <v>243</v>
      </c>
      <c r="AF113" s="112" t="s">
        <v>243</v>
      </c>
      <c r="AG113" s="112" t="s">
        <v>243</v>
      </c>
      <c r="AH113" s="112" t="s">
        <v>243</v>
      </c>
      <c r="AI113" s="112" t="s">
        <v>243</v>
      </c>
      <c r="AL113" s="111" t="s">
        <v>2691</v>
      </c>
    </row>
    <row r="114" spans="1:38" s="112" customFormat="1" ht="30" customHeight="1" x14ac:dyDescent="0.35">
      <c r="A114" s="131" t="s">
        <v>2512</v>
      </c>
      <c r="B114" s="131" t="s">
        <v>2513</v>
      </c>
      <c r="C114" s="119">
        <v>44006</v>
      </c>
      <c r="D114" s="115">
        <v>44007</v>
      </c>
      <c r="E114" s="118" t="s">
        <v>2514</v>
      </c>
      <c r="F114" s="133" t="str">
        <f t="shared" si="3"/>
        <v>http://biorxiv.org/content/early/2020/06/24/2020.06.24.167049.abstract</v>
      </c>
      <c r="G114" s="116" t="s">
        <v>764</v>
      </c>
      <c r="H114" s="118" t="s">
        <v>2493</v>
      </c>
      <c r="I114" s="112" t="s">
        <v>2515</v>
      </c>
      <c r="J114" s="118" t="s">
        <v>244</v>
      </c>
      <c r="K114" s="111">
        <v>2020</v>
      </c>
      <c r="L114" s="118" t="s">
        <v>1287</v>
      </c>
      <c r="M114" s="118" t="s">
        <v>2516</v>
      </c>
      <c r="N114" s="118" t="s">
        <v>1121</v>
      </c>
      <c r="O114" s="118" t="s">
        <v>242</v>
      </c>
      <c r="P114" s="118" t="s">
        <v>242</v>
      </c>
      <c r="Q114" s="118" t="s">
        <v>243</v>
      </c>
      <c r="R114" s="119" t="s">
        <v>243</v>
      </c>
      <c r="S114" s="112" t="s">
        <v>103</v>
      </c>
      <c r="T114" s="111" t="s">
        <v>2583</v>
      </c>
      <c r="U114" s="118" t="s">
        <v>242</v>
      </c>
      <c r="V114" s="118" t="s">
        <v>243</v>
      </c>
      <c r="W114" s="112" t="s">
        <v>243</v>
      </c>
      <c r="X114" s="118" t="s">
        <v>243</v>
      </c>
      <c r="Y114" s="118" t="s">
        <v>243</v>
      </c>
      <c r="Z114" s="118" t="s">
        <v>243</v>
      </c>
      <c r="AA114" s="112" t="s">
        <v>242</v>
      </c>
      <c r="AB114" s="112" t="s">
        <v>243</v>
      </c>
      <c r="AC114" s="112" t="s">
        <v>243</v>
      </c>
      <c r="AD114" s="112" t="s">
        <v>243</v>
      </c>
      <c r="AE114" s="112" t="s">
        <v>243</v>
      </c>
      <c r="AF114" s="112" t="s">
        <v>243</v>
      </c>
      <c r="AG114" s="112" t="s">
        <v>243</v>
      </c>
      <c r="AH114" s="112" t="s">
        <v>243</v>
      </c>
      <c r="AI114" s="112" t="s">
        <v>243</v>
      </c>
      <c r="AL114" s="111" t="s">
        <v>2691</v>
      </c>
    </row>
    <row r="115" spans="1:38" s="112" customFormat="1" ht="30" customHeight="1" x14ac:dyDescent="0.35">
      <c r="A115" s="131" t="s">
        <v>2517</v>
      </c>
      <c r="B115" s="131" t="s">
        <v>2518</v>
      </c>
      <c r="C115" s="119">
        <v>44004</v>
      </c>
      <c r="D115" s="115">
        <v>44007</v>
      </c>
      <c r="E115" s="118" t="s">
        <v>2519</v>
      </c>
      <c r="F115" s="133" t="str">
        <f t="shared" si="3"/>
        <v>https://www.medrxiv.org/content/medrxiv/early/2020/06/23/2020.06.22.20137802.full.pdf</v>
      </c>
      <c r="G115" s="118" t="s">
        <v>1800</v>
      </c>
      <c r="H115" s="118" t="s">
        <v>106</v>
      </c>
      <c r="I115" s="112" t="s">
        <v>2520</v>
      </c>
      <c r="J115" s="118" t="s">
        <v>245</v>
      </c>
      <c r="K115" s="111">
        <v>2020</v>
      </c>
      <c r="L115" s="118" t="s">
        <v>1287</v>
      </c>
      <c r="M115" s="118" t="s">
        <v>2521</v>
      </c>
      <c r="N115" s="118" t="s">
        <v>1121</v>
      </c>
      <c r="O115" s="118" t="s">
        <v>243</v>
      </c>
      <c r="P115" s="118" t="s">
        <v>242</v>
      </c>
      <c r="Q115" s="118" t="s">
        <v>243</v>
      </c>
      <c r="R115" s="119" t="s">
        <v>243</v>
      </c>
      <c r="S115" s="112" t="s">
        <v>107</v>
      </c>
      <c r="T115" s="118" t="s">
        <v>2522</v>
      </c>
      <c r="U115" s="118" t="s">
        <v>243</v>
      </c>
      <c r="V115" s="118" t="s">
        <v>243</v>
      </c>
      <c r="W115" s="112" t="s">
        <v>243</v>
      </c>
      <c r="X115" s="118" t="s">
        <v>243</v>
      </c>
      <c r="Y115" s="118" t="s">
        <v>243</v>
      </c>
      <c r="Z115" s="118" t="s">
        <v>242</v>
      </c>
      <c r="AA115" s="112" t="s">
        <v>243</v>
      </c>
      <c r="AB115" s="112" t="s">
        <v>243</v>
      </c>
      <c r="AC115" s="112" t="s">
        <v>243</v>
      </c>
      <c r="AD115" s="112" t="s">
        <v>242</v>
      </c>
      <c r="AE115" s="112" t="s">
        <v>243</v>
      </c>
      <c r="AF115" s="112" t="s">
        <v>243</v>
      </c>
      <c r="AG115" s="112" t="s">
        <v>243</v>
      </c>
      <c r="AH115" s="112" t="s">
        <v>243</v>
      </c>
      <c r="AI115" s="112" t="s">
        <v>2586</v>
      </c>
      <c r="AJ115" s="112" t="s">
        <v>243</v>
      </c>
      <c r="AL115" s="111" t="s">
        <v>2691</v>
      </c>
    </row>
    <row r="116" spans="1:38" s="112" customFormat="1" ht="30" customHeight="1" x14ac:dyDescent="0.35">
      <c r="A116" s="131" t="s">
        <v>2523</v>
      </c>
      <c r="B116" s="131" t="s">
        <v>2524</v>
      </c>
      <c r="C116" s="119">
        <v>44004</v>
      </c>
      <c r="D116" s="115">
        <v>44006</v>
      </c>
      <c r="E116" s="118" t="s">
        <v>2525</v>
      </c>
      <c r="F116" s="133" t="str">
        <f t="shared" si="3"/>
        <v>http://medrxiv.org/content/early/2020/06/23/2020.06.22.20136994.abstract</v>
      </c>
      <c r="G116" s="118" t="s">
        <v>1074</v>
      </c>
      <c r="H116" s="118" t="s">
        <v>106</v>
      </c>
      <c r="I116" s="112" t="s">
        <v>2526</v>
      </c>
      <c r="J116" s="118" t="s">
        <v>245</v>
      </c>
      <c r="K116" s="111">
        <v>2020</v>
      </c>
      <c r="L116" s="118" t="s">
        <v>1287</v>
      </c>
      <c r="M116" s="118" t="s">
        <v>2527</v>
      </c>
      <c r="N116" s="118" t="s">
        <v>1121</v>
      </c>
      <c r="O116" s="118" t="s">
        <v>243</v>
      </c>
      <c r="P116" s="118" t="s">
        <v>242</v>
      </c>
      <c r="Q116" s="118" t="s">
        <v>243</v>
      </c>
      <c r="R116" s="119" t="s">
        <v>242</v>
      </c>
      <c r="S116" s="112" t="s">
        <v>39</v>
      </c>
      <c r="T116" s="118">
        <v>39</v>
      </c>
      <c r="U116" s="118" t="s">
        <v>243</v>
      </c>
      <c r="V116" s="118" t="s">
        <v>243</v>
      </c>
      <c r="W116" s="112" t="s">
        <v>243</v>
      </c>
      <c r="X116" s="118" t="s">
        <v>243</v>
      </c>
      <c r="Y116" s="118" t="s">
        <v>243</v>
      </c>
      <c r="Z116" s="118" t="s">
        <v>243</v>
      </c>
      <c r="AA116" s="112" t="s">
        <v>242</v>
      </c>
      <c r="AB116" s="112" t="s">
        <v>243</v>
      </c>
      <c r="AC116" s="112" t="s">
        <v>243</v>
      </c>
      <c r="AD116" s="112" t="s">
        <v>242</v>
      </c>
      <c r="AE116" s="112" t="s">
        <v>243</v>
      </c>
      <c r="AF116" s="112" t="s">
        <v>243</v>
      </c>
      <c r="AG116" s="112" t="s">
        <v>243</v>
      </c>
      <c r="AH116" s="112" t="s">
        <v>242</v>
      </c>
      <c r="AI116" s="112" t="s">
        <v>243</v>
      </c>
      <c r="AJ116" s="112" t="s">
        <v>243</v>
      </c>
      <c r="AL116" s="111" t="s">
        <v>2691</v>
      </c>
    </row>
    <row r="117" spans="1:38" s="112" customFormat="1" ht="30" customHeight="1" x14ac:dyDescent="0.35">
      <c r="A117" s="131" t="s">
        <v>2528</v>
      </c>
      <c r="B117" s="131" t="s">
        <v>2529</v>
      </c>
      <c r="C117" s="119">
        <v>43998</v>
      </c>
      <c r="D117" s="115">
        <v>44006</v>
      </c>
      <c r="E117" s="118" t="s">
        <v>2530</v>
      </c>
      <c r="F117" s="133" t="str">
        <f t="shared" si="3"/>
        <v>http://biorxiv.org/content/early/2020/06/23/2020.06.16.155457.abstract</v>
      </c>
      <c r="G117" s="116" t="s">
        <v>764</v>
      </c>
      <c r="H117" s="118" t="s">
        <v>106</v>
      </c>
      <c r="I117" s="112" t="s">
        <v>2531</v>
      </c>
      <c r="J117" s="118" t="s">
        <v>244</v>
      </c>
      <c r="K117" s="111">
        <v>2020</v>
      </c>
      <c r="L117" s="118" t="s">
        <v>1287</v>
      </c>
      <c r="M117" s="118" t="s">
        <v>2532</v>
      </c>
      <c r="N117" s="118" t="s">
        <v>1121</v>
      </c>
      <c r="O117" s="118" t="s">
        <v>243</v>
      </c>
      <c r="P117" s="118" t="s">
        <v>242</v>
      </c>
      <c r="Q117" s="118" t="s">
        <v>243</v>
      </c>
      <c r="R117" s="119" t="s">
        <v>243</v>
      </c>
      <c r="S117" s="112" t="s">
        <v>103</v>
      </c>
      <c r="T117" s="111" t="s">
        <v>2583</v>
      </c>
      <c r="U117" s="118" t="s">
        <v>243</v>
      </c>
      <c r="V117" s="118" t="s">
        <v>243</v>
      </c>
      <c r="W117" s="112" t="s">
        <v>243</v>
      </c>
      <c r="X117" s="118" t="s">
        <v>243</v>
      </c>
      <c r="Y117" s="118" t="s">
        <v>243</v>
      </c>
      <c r="Z117" s="118" t="s">
        <v>243</v>
      </c>
      <c r="AA117" s="112" t="s">
        <v>243</v>
      </c>
      <c r="AB117" s="112" t="s">
        <v>243</v>
      </c>
      <c r="AC117" s="112" t="s">
        <v>242</v>
      </c>
      <c r="AD117" s="112" t="s">
        <v>242</v>
      </c>
      <c r="AE117" s="112" t="s">
        <v>243</v>
      </c>
      <c r="AF117" s="112" t="s">
        <v>243</v>
      </c>
      <c r="AG117" s="112" t="s">
        <v>243</v>
      </c>
      <c r="AH117" s="112" t="s">
        <v>243</v>
      </c>
      <c r="AI117" s="112" t="s">
        <v>243</v>
      </c>
      <c r="AJ117" s="112" t="s">
        <v>243</v>
      </c>
      <c r="AL117" s="111" t="s">
        <v>2691</v>
      </c>
    </row>
  </sheetData>
  <phoneticPr fontId="44" type="noConversion"/>
  <conditionalFormatting sqref="M2:N64 N67:N117">
    <cfRule type="cellIs" dxfId="72" priority="9" operator="equal">
      <formula>"Exclude"</formula>
    </cfRule>
    <cfRule type="cellIs" dxfId="71" priority="10" operator="equal">
      <formula>"Include"</formula>
    </cfRule>
  </conditionalFormatting>
  <conditionalFormatting sqref="C2:C65">
    <cfRule type="containsBlanks" dxfId="70" priority="8">
      <formula>LEN(TRIM(C2))=0</formula>
    </cfRule>
  </conditionalFormatting>
  <conditionalFormatting sqref="A118:A1048576 A1">
    <cfRule type="duplicateValues" dxfId="69" priority="40"/>
  </conditionalFormatting>
  <conditionalFormatting sqref="M65:N65">
    <cfRule type="cellIs" dxfId="68" priority="3" operator="equal">
      <formula>"Exclude"</formula>
    </cfRule>
    <cfRule type="cellIs" dxfId="67" priority="4" operator="equal">
      <formula>"Include"</formula>
    </cfRule>
  </conditionalFormatting>
  <conditionalFormatting sqref="A66:A117">
    <cfRule type="duplicateValues" dxfId="66" priority="1"/>
  </conditionalFormatting>
  <hyperlinks>
    <hyperlink ref="E65" r:id="rId1" location="/search/results?subaction=viewrecord&amp;rid=1&amp;page=1&amp;id=L2006131563" xr:uid="{9BF1CE4D-3FA4-4B05-A0A5-F90398531B2F}"/>
    <hyperlink ref="E62" r:id="rId2" location="/search/results?subaction=viewrecord&amp;rid=1&amp;page=1&amp;id=L2005956965" xr:uid="{3AD5237E-0F15-4445-A432-76CDDCD8BFFA}"/>
  </hyperlinks>
  <pageMargins left="0.7" right="0.7" top="0.75" bottom="0.75" header="0.3" footer="0.3"/>
  <pageSetup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7A9EA-8614-A749-9532-3DDDB7F84F7E}">
  <dimension ref="A1:Q57"/>
  <sheetViews>
    <sheetView showGridLines="0" topLeftCell="A6" zoomScale="60" zoomScaleNormal="60" workbookViewId="0">
      <selection activeCell="U1" sqref="U1"/>
    </sheetView>
  </sheetViews>
  <sheetFormatPr defaultColWidth="10.81640625" defaultRowHeight="13.5" x14ac:dyDescent="0.3"/>
  <cols>
    <col min="1" max="1" width="3.81640625" style="49" customWidth="1"/>
    <col min="2" max="2" width="1" style="49" customWidth="1"/>
    <col min="3" max="3" width="74.90625" style="49" customWidth="1"/>
    <col min="4" max="4" width="10.81640625" style="49" customWidth="1"/>
    <col min="5" max="5" width="10.81640625" style="72" customWidth="1"/>
    <col min="6" max="6" width="3.6328125" style="49" customWidth="1"/>
    <col min="7" max="7" width="2" style="49" customWidth="1"/>
    <col min="8" max="14" width="10.81640625" style="49"/>
    <col min="15" max="16" width="10.81640625" style="1"/>
    <col min="17" max="17" width="11.54296875" style="1" customWidth="1"/>
    <col min="18" max="16384" width="10.81640625" style="1"/>
  </cols>
  <sheetData>
    <row r="1" spans="1:17" x14ac:dyDescent="0.3">
      <c r="A1" s="44"/>
      <c r="B1" s="44"/>
      <c r="C1" s="44"/>
      <c r="D1" s="44"/>
      <c r="E1" s="71"/>
      <c r="F1" s="44"/>
      <c r="G1" s="44"/>
      <c r="H1" s="44"/>
      <c r="I1" s="44"/>
      <c r="J1" s="44"/>
      <c r="K1" s="44"/>
      <c r="L1" s="44"/>
      <c r="M1" s="44"/>
      <c r="N1" s="44"/>
      <c r="O1" s="44"/>
      <c r="P1" s="44"/>
      <c r="Q1" s="44"/>
    </row>
    <row r="2" spans="1:17" ht="45" x14ac:dyDescent="0.9">
      <c r="A2" s="44"/>
      <c r="B2" s="63" t="s">
        <v>226</v>
      </c>
      <c r="C2" s="63"/>
      <c r="D2" s="44"/>
      <c r="E2" s="71"/>
      <c r="F2" s="44"/>
      <c r="G2" s="44"/>
      <c r="H2" s="44"/>
      <c r="I2" s="44"/>
      <c r="J2" s="44"/>
      <c r="K2" s="44"/>
      <c r="L2" s="44"/>
      <c r="M2" s="44"/>
      <c r="N2" s="44"/>
      <c r="O2" s="44"/>
      <c r="P2" s="44"/>
      <c r="Q2" s="44"/>
    </row>
    <row r="3" spans="1:17" x14ac:dyDescent="0.3">
      <c r="A3" s="44"/>
      <c r="B3" s="44"/>
      <c r="C3" s="44"/>
      <c r="D3" s="44"/>
      <c r="E3" s="71"/>
      <c r="F3" s="44"/>
      <c r="G3" s="44"/>
      <c r="H3" s="44"/>
      <c r="I3" s="44"/>
      <c r="J3" s="44"/>
      <c r="K3" s="44"/>
      <c r="L3" s="44"/>
      <c r="M3" s="44"/>
      <c r="N3" s="44"/>
      <c r="O3" s="44"/>
      <c r="P3" s="44"/>
      <c r="Q3" s="44"/>
    </row>
    <row r="4" spans="1:17" ht="14" x14ac:dyDescent="0.3">
      <c r="G4" s="48"/>
    </row>
    <row r="5" spans="1:17" s="54" customFormat="1" ht="30" customHeight="1" x14ac:dyDescent="0.35">
      <c r="A5" s="53"/>
      <c r="B5" s="50"/>
      <c r="C5" s="55" t="s">
        <v>227</v>
      </c>
      <c r="D5" s="56" t="s">
        <v>217</v>
      </c>
      <c r="E5" s="73" t="s">
        <v>241</v>
      </c>
      <c r="F5" s="51"/>
      <c r="G5" s="64"/>
      <c r="H5" s="66" t="s">
        <v>228</v>
      </c>
      <c r="I5" s="66"/>
      <c r="J5" s="65"/>
      <c r="K5" s="65"/>
      <c r="L5" s="65"/>
      <c r="M5" s="65"/>
      <c r="N5" s="65"/>
      <c r="O5" s="65"/>
      <c r="P5" s="65"/>
      <c r="Q5" s="65"/>
    </row>
    <row r="6" spans="1:17" s="54" customFormat="1" ht="30" customHeight="1" x14ac:dyDescent="0.35">
      <c r="A6" s="53"/>
      <c r="B6" s="53"/>
      <c r="C6" s="57" t="s">
        <v>191</v>
      </c>
      <c r="D6" s="58">
        <f>GETPIVOTDATA("COUNTRY",'Calculations (Hide)'!$A$4)</f>
        <v>116</v>
      </c>
      <c r="E6" s="74">
        <v>100</v>
      </c>
      <c r="F6" s="53"/>
      <c r="G6" s="53"/>
      <c r="H6" s="53"/>
      <c r="I6" s="53"/>
      <c r="J6" s="53"/>
      <c r="K6" s="53"/>
      <c r="L6" s="53"/>
      <c r="M6" s="53"/>
      <c r="N6" s="53"/>
    </row>
    <row r="7" spans="1:17" s="54" customFormat="1" ht="30" customHeight="1" x14ac:dyDescent="0.35">
      <c r="A7" s="53"/>
      <c r="B7" s="52"/>
      <c r="C7" s="59" t="s">
        <v>216</v>
      </c>
      <c r="D7" s="60"/>
      <c r="E7" s="75"/>
      <c r="F7" s="53"/>
      <c r="G7" s="53"/>
      <c r="H7" s="53"/>
      <c r="I7" s="53"/>
      <c r="J7" s="53"/>
      <c r="K7" s="53"/>
      <c r="L7" s="53"/>
      <c r="M7" s="53"/>
      <c r="N7" s="53"/>
    </row>
    <row r="8" spans="1:17" s="54" customFormat="1" ht="30" customHeight="1" x14ac:dyDescent="0.35">
      <c r="A8" s="53"/>
      <c r="B8" s="53"/>
      <c r="C8" s="61" t="s">
        <v>234</v>
      </c>
      <c r="D8" s="58">
        <f>'Calculations (Hide)'!G5</f>
        <v>62</v>
      </c>
      <c r="E8" s="74">
        <f>D8/D6*100</f>
        <v>53.448275862068961</v>
      </c>
      <c r="F8" s="53"/>
      <c r="G8" s="53"/>
      <c r="H8" s="53"/>
      <c r="I8" s="53"/>
      <c r="J8" s="53"/>
      <c r="K8" s="53"/>
      <c r="L8" s="53"/>
      <c r="M8" s="53"/>
      <c r="N8" s="53"/>
    </row>
    <row r="9" spans="1:17" s="54" customFormat="1" ht="30" customHeight="1" x14ac:dyDescent="0.35">
      <c r="A9" s="53"/>
      <c r="B9" s="53"/>
      <c r="C9" s="61" t="s">
        <v>235</v>
      </c>
      <c r="D9" s="58">
        <f>'Calculations (Hide)'!G6</f>
        <v>53</v>
      </c>
      <c r="E9" s="74">
        <f>D9/D6*100</f>
        <v>45.689655172413794</v>
      </c>
      <c r="F9" s="53"/>
      <c r="G9" s="53"/>
      <c r="H9" s="53"/>
      <c r="I9" s="53"/>
      <c r="J9" s="53"/>
      <c r="K9" s="53"/>
      <c r="L9" s="53"/>
      <c r="M9" s="53"/>
      <c r="N9" s="53"/>
    </row>
    <row r="10" spans="1:17" s="54" customFormat="1" ht="30" customHeight="1" x14ac:dyDescent="0.35">
      <c r="A10" s="53"/>
      <c r="B10" s="52"/>
      <c r="C10" s="59" t="s">
        <v>208</v>
      </c>
      <c r="D10" s="60"/>
      <c r="E10" s="75"/>
      <c r="F10" s="53"/>
      <c r="G10" s="53"/>
      <c r="H10" s="53"/>
      <c r="I10" s="53"/>
      <c r="J10" s="53"/>
      <c r="K10" s="53"/>
      <c r="L10" s="53"/>
      <c r="M10" s="53"/>
      <c r="N10" s="53"/>
    </row>
    <row r="11" spans="1:17" s="54" customFormat="1" ht="30" customHeight="1" x14ac:dyDescent="0.35">
      <c r="A11" s="53"/>
      <c r="B11" s="53"/>
      <c r="C11" s="61" t="s">
        <v>236</v>
      </c>
      <c r="D11" s="58">
        <f>'Calculations (Hide)'!G11</f>
        <v>19</v>
      </c>
      <c r="E11" s="74">
        <f>D11/D6*100</f>
        <v>16.379310344827587</v>
      </c>
      <c r="F11" s="53"/>
      <c r="G11" s="53"/>
      <c r="H11" s="53"/>
      <c r="I11" s="53"/>
      <c r="J11" s="53"/>
      <c r="K11" s="53"/>
      <c r="L11" s="53"/>
      <c r="M11" s="53"/>
      <c r="N11" s="53"/>
    </row>
    <row r="12" spans="1:17" s="54" customFormat="1" ht="30" customHeight="1" x14ac:dyDescent="0.35">
      <c r="A12" s="53"/>
      <c r="B12" s="53"/>
      <c r="C12" s="61" t="s">
        <v>237</v>
      </c>
      <c r="D12" s="58">
        <f>'Calculations (Hide)'!G12</f>
        <v>30</v>
      </c>
      <c r="E12" s="74">
        <f>D12/D6*100</f>
        <v>25.862068965517242</v>
      </c>
      <c r="F12" s="53"/>
      <c r="G12" s="53"/>
      <c r="H12" s="53"/>
      <c r="I12" s="53"/>
      <c r="J12" s="53"/>
      <c r="K12" s="53"/>
      <c r="L12" s="53"/>
      <c r="M12" s="53"/>
      <c r="N12" s="53"/>
    </row>
    <row r="13" spans="1:17" ht="30" customHeight="1" x14ac:dyDescent="0.3">
      <c r="B13" s="52"/>
      <c r="C13" s="59" t="s">
        <v>222</v>
      </c>
      <c r="D13" s="59"/>
      <c r="E13" s="76"/>
    </row>
    <row r="14" spans="1:17" ht="30" customHeight="1" x14ac:dyDescent="0.3">
      <c r="C14" s="62" t="s">
        <v>223</v>
      </c>
      <c r="D14" s="58">
        <f>GETPIVOTDATA("COUNTRY",'Calculations (Hide)'!$A$4,"LMIC","LMIC")</f>
        <v>22</v>
      </c>
      <c r="E14" s="74">
        <f>D14/D6*100</f>
        <v>18.96551724137931</v>
      </c>
    </row>
    <row r="15" spans="1:17" ht="30" customHeight="1" x14ac:dyDescent="0.3">
      <c r="C15" s="62" t="s">
        <v>224</v>
      </c>
      <c r="D15" s="58">
        <f>GETPIVOTDATA("COUNTRY",'Calculations (Hide)'!$A$4,"LMIC","HIC")</f>
        <v>46</v>
      </c>
      <c r="E15" s="74">
        <f>D15/D6*100</f>
        <v>39.655172413793103</v>
      </c>
    </row>
    <row r="16" spans="1:17" ht="30" customHeight="1" x14ac:dyDescent="0.3">
      <c r="C16" s="62" t="s">
        <v>225</v>
      </c>
      <c r="D16" s="58">
        <f>GETPIVOTDATA("COUNTRY",'Calculations (Hide)'!$A$4,"LMIC","LMIC/HIC")</f>
        <v>48</v>
      </c>
      <c r="E16" s="74">
        <f>D16/D6*100</f>
        <v>41.379310344827587</v>
      </c>
    </row>
    <row r="17" spans="2:17" ht="30" customHeight="1" x14ac:dyDescent="0.3">
      <c r="B17" s="68"/>
      <c r="C17" s="70" t="s">
        <v>233</v>
      </c>
      <c r="D17" s="69"/>
      <c r="E17" s="77"/>
    </row>
    <row r="18" spans="2:17" ht="30" customHeight="1" x14ac:dyDescent="0.3">
      <c r="C18" s="62" t="s">
        <v>238</v>
      </c>
      <c r="D18" s="58">
        <f>'Calculations (Hide)'!G17</f>
        <v>105</v>
      </c>
      <c r="E18" s="74">
        <f>D18/D6*100</f>
        <v>90.517241379310349</v>
      </c>
    </row>
    <row r="19" spans="2:17" ht="30" customHeight="1" x14ac:dyDescent="0.3">
      <c r="C19" s="62" t="s">
        <v>239</v>
      </c>
      <c r="D19" s="58">
        <f>'Calculations (Hide)'!G18</f>
        <v>11</v>
      </c>
      <c r="E19" s="74">
        <f>D19/D6*100</f>
        <v>9.4827586206896548</v>
      </c>
    </row>
    <row r="20" spans="2:17" ht="30" customHeight="1" x14ac:dyDescent="0.3">
      <c r="C20" s="62" t="s">
        <v>240</v>
      </c>
      <c r="D20" s="58">
        <f>'Calculations (Hide)'!G19</f>
        <v>0</v>
      </c>
      <c r="E20" s="74">
        <f>D20/D6*100</f>
        <v>0</v>
      </c>
    </row>
    <row r="21" spans="2:17" ht="37.9" customHeight="1" x14ac:dyDescent="0.3">
      <c r="D21" s="53"/>
      <c r="E21" s="78"/>
    </row>
    <row r="22" spans="2:17" ht="30" customHeight="1" x14ac:dyDescent="0.3">
      <c r="B22" s="67"/>
      <c r="C22" s="66" t="s">
        <v>1123</v>
      </c>
      <c r="D22" s="66"/>
      <c r="E22" s="79"/>
      <c r="F22" s="67"/>
      <c r="G22" s="67"/>
      <c r="H22" s="67"/>
      <c r="I22" s="67"/>
      <c r="J22" s="67"/>
      <c r="K22" s="67"/>
      <c r="L22" s="67"/>
      <c r="M22" s="67"/>
      <c r="N22" s="67"/>
      <c r="O22" s="67"/>
      <c r="P22" s="67"/>
      <c r="Q22" s="67"/>
    </row>
    <row r="24" spans="2:17" ht="14" x14ac:dyDescent="0.3">
      <c r="C24" s="48"/>
      <c r="D24" s="48"/>
      <c r="E24" s="80"/>
      <c r="F24" s="48"/>
    </row>
    <row r="25" spans="2:17" ht="14" x14ac:dyDescent="0.3">
      <c r="C25" s="48"/>
      <c r="D25" s="48"/>
      <c r="E25" s="80"/>
      <c r="F25" s="48"/>
    </row>
    <row r="26" spans="2:17" ht="14" x14ac:dyDescent="0.3">
      <c r="C26" s="48"/>
      <c r="D26" s="48"/>
      <c r="E26" s="80"/>
    </row>
    <row r="27" spans="2:17" ht="14" x14ac:dyDescent="0.3">
      <c r="C27" s="48"/>
      <c r="D27" s="48"/>
      <c r="E27" s="80"/>
    </row>
    <row r="28" spans="2:17" ht="14" x14ac:dyDescent="0.3">
      <c r="C28" s="48"/>
      <c r="D28" s="48"/>
      <c r="E28" s="80"/>
    </row>
    <row r="29" spans="2:17" ht="14" x14ac:dyDescent="0.3">
      <c r="C29" s="48"/>
      <c r="D29" s="48"/>
      <c r="E29" s="80"/>
    </row>
    <row r="30" spans="2:17" ht="14" x14ac:dyDescent="0.3">
      <c r="C30" s="48"/>
      <c r="D30" s="48"/>
      <c r="E30" s="80"/>
    </row>
    <row r="31" spans="2:17" ht="14" x14ac:dyDescent="0.3">
      <c r="C31" s="48"/>
      <c r="D31" s="48"/>
      <c r="E31" s="80"/>
    </row>
    <row r="32" spans="2:17" ht="14" x14ac:dyDescent="0.3">
      <c r="C32" s="48"/>
      <c r="D32" s="48"/>
      <c r="E32" s="80"/>
    </row>
    <row r="33" spans="3:7" ht="14" x14ac:dyDescent="0.3">
      <c r="C33" s="48"/>
      <c r="D33" s="48"/>
      <c r="E33" s="80"/>
    </row>
    <row r="34" spans="3:7" ht="14" x14ac:dyDescent="0.3">
      <c r="C34" s="48"/>
      <c r="D34" s="48"/>
      <c r="E34" s="80"/>
      <c r="G34" s="48"/>
    </row>
    <row r="35" spans="3:7" ht="14" x14ac:dyDescent="0.3">
      <c r="C35" s="48"/>
      <c r="D35" s="48"/>
      <c r="E35" s="80"/>
    </row>
    <row r="36" spans="3:7" ht="14" x14ac:dyDescent="0.3">
      <c r="C36" s="48"/>
      <c r="D36" s="48"/>
      <c r="E36" s="80"/>
    </row>
    <row r="37" spans="3:7" ht="14" x14ac:dyDescent="0.3">
      <c r="C37" s="48"/>
      <c r="D37" s="48"/>
      <c r="E37" s="80"/>
    </row>
    <row r="38" spans="3:7" ht="14" x14ac:dyDescent="0.3">
      <c r="C38" s="48"/>
      <c r="D38" s="48"/>
      <c r="E38" s="80"/>
    </row>
    <row r="39" spans="3:7" ht="14" x14ac:dyDescent="0.3">
      <c r="C39" s="48"/>
      <c r="D39" s="48"/>
      <c r="E39" s="80"/>
    </row>
    <row r="40" spans="3:7" ht="14" x14ac:dyDescent="0.3">
      <c r="C40" s="48"/>
      <c r="D40" s="48"/>
      <c r="E40" s="80"/>
    </row>
    <row r="41" spans="3:7" ht="14" x14ac:dyDescent="0.3">
      <c r="C41" s="48"/>
      <c r="D41" s="48"/>
      <c r="E41" s="80"/>
    </row>
    <row r="42" spans="3:7" ht="14" x14ac:dyDescent="0.3">
      <c r="C42" s="48"/>
      <c r="D42" s="48"/>
      <c r="E42" s="80"/>
    </row>
    <row r="43" spans="3:7" ht="14" x14ac:dyDescent="0.3">
      <c r="C43" s="48"/>
      <c r="D43" s="48"/>
      <c r="E43" s="80"/>
    </row>
    <row r="44" spans="3:7" ht="14" x14ac:dyDescent="0.3">
      <c r="C44" s="48"/>
      <c r="D44" s="48"/>
      <c r="E44" s="80"/>
    </row>
    <row r="51" spans="1:17" x14ac:dyDescent="0.3">
      <c r="A51" s="44"/>
      <c r="B51" s="44"/>
      <c r="C51" s="44"/>
      <c r="D51" s="44"/>
      <c r="E51" s="71"/>
      <c r="F51" s="44"/>
      <c r="G51" s="44"/>
      <c r="H51" s="44"/>
      <c r="I51" s="44"/>
      <c r="J51" s="44"/>
      <c r="K51" s="44"/>
      <c r="L51" s="44"/>
      <c r="M51" s="44"/>
      <c r="N51" s="44"/>
      <c r="O51" s="44"/>
      <c r="P51" s="44"/>
      <c r="Q51" s="44"/>
    </row>
    <row r="52" spans="1:17" x14ac:dyDescent="0.3">
      <c r="A52" s="44"/>
      <c r="B52" s="44"/>
      <c r="C52" s="44"/>
      <c r="D52" s="44"/>
      <c r="E52" s="71"/>
      <c r="F52" s="44"/>
      <c r="G52" s="44"/>
      <c r="H52" s="44"/>
      <c r="I52" s="44"/>
      <c r="J52" s="44"/>
      <c r="K52" s="44"/>
      <c r="L52" s="44"/>
      <c r="M52" s="44"/>
      <c r="N52" s="44"/>
      <c r="O52" s="44"/>
      <c r="P52" s="44"/>
      <c r="Q52" s="44"/>
    </row>
    <row r="53" spans="1:17" x14ac:dyDescent="0.3">
      <c r="A53" s="44"/>
      <c r="B53" s="44"/>
      <c r="C53" s="44"/>
      <c r="D53" s="44"/>
      <c r="E53" s="71"/>
      <c r="F53" s="44"/>
      <c r="G53" s="44"/>
      <c r="H53" s="44"/>
      <c r="I53" s="44"/>
      <c r="J53" s="44"/>
      <c r="K53" s="44"/>
      <c r="L53" s="44"/>
      <c r="M53" s="44"/>
      <c r="N53" s="44"/>
      <c r="O53" s="44"/>
      <c r="P53" s="44"/>
      <c r="Q53" s="44"/>
    </row>
    <row r="54" spans="1:17" x14ac:dyDescent="0.3">
      <c r="A54" s="44"/>
      <c r="B54" s="44"/>
      <c r="C54" s="44"/>
      <c r="D54" s="44"/>
      <c r="E54" s="71"/>
      <c r="F54" s="44"/>
      <c r="G54" s="44"/>
      <c r="H54" s="44"/>
      <c r="I54" s="44"/>
      <c r="J54" s="44"/>
      <c r="K54" s="44"/>
      <c r="L54" s="44"/>
      <c r="M54" s="44"/>
      <c r="N54" s="44"/>
      <c r="O54" s="44"/>
      <c r="P54" s="44"/>
      <c r="Q54" s="44"/>
    </row>
    <row r="55" spans="1:17" x14ac:dyDescent="0.3">
      <c r="A55" s="44"/>
      <c r="B55" s="44"/>
      <c r="C55" s="44"/>
      <c r="D55" s="44"/>
      <c r="E55" s="71"/>
      <c r="F55" s="44"/>
      <c r="G55" s="44"/>
      <c r="H55" s="44"/>
      <c r="I55" s="44"/>
      <c r="J55" s="44"/>
      <c r="K55" s="44"/>
      <c r="L55" s="44"/>
      <c r="M55" s="44"/>
      <c r="N55" s="44"/>
      <c r="O55" s="44"/>
      <c r="P55" s="44"/>
      <c r="Q55" s="44"/>
    </row>
    <row r="56" spans="1:17" x14ac:dyDescent="0.3">
      <c r="A56" s="44"/>
      <c r="B56" s="44"/>
      <c r="C56" s="44"/>
      <c r="D56" s="44"/>
      <c r="E56" s="71"/>
      <c r="F56" s="44"/>
      <c r="G56" s="44"/>
      <c r="H56" s="44"/>
      <c r="I56" s="44"/>
      <c r="J56" s="44"/>
      <c r="K56" s="44"/>
      <c r="L56" s="44"/>
      <c r="M56" s="44"/>
      <c r="N56" s="44"/>
      <c r="O56" s="44"/>
      <c r="P56" s="44"/>
      <c r="Q56" s="44"/>
    </row>
    <row r="57" spans="1:17" x14ac:dyDescent="0.3">
      <c r="A57" s="44"/>
      <c r="B57" s="44"/>
      <c r="C57" s="44"/>
      <c r="D57" s="44"/>
      <c r="E57" s="71"/>
      <c r="F57" s="44"/>
      <c r="G57" s="44"/>
      <c r="H57" s="44"/>
      <c r="I57" s="44"/>
      <c r="J57" s="44"/>
      <c r="K57" s="44"/>
      <c r="L57" s="44"/>
      <c r="M57" s="44"/>
      <c r="N57" s="44"/>
      <c r="O57" s="44"/>
      <c r="P57" s="44"/>
      <c r="Q57" s="44"/>
    </row>
  </sheetData>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122-6C0F-49CB-82F4-7AB717E1358C}">
  <dimension ref="A1:B6"/>
  <sheetViews>
    <sheetView workbookViewId="0">
      <selection activeCell="C5" sqref="C5"/>
    </sheetView>
  </sheetViews>
  <sheetFormatPr defaultColWidth="9" defaultRowHeight="13.5" x14ac:dyDescent="0.3"/>
  <cols>
    <col min="1" max="1" width="19.36328125" style="11" customWidth="1"/>
    <col min="2" max="2" width="79.36328125" style="11" customWidth="1"/>
    <col min="3" max="16384" width="9" style="11"/>
  </cols>
  <sheetData>
    <row r="1" spans="1:2" ht="28" customHeight="1" x14ac:dyDescent="0.3">
      <c r="A1" s="38" t="s">
        <v>161</v>
      </c>
      <c r="B1" s="38" t="s">
        <v>162</v>
      </c>
    </row>
    <row r="2" spans="1:2" ht="54" x14ac:dyDescent="0.3">
      <c r="A2" s="22" t="s">
        <v>163</v>
      </c>
      <c r="B2" s="9" t="s">
        <v>164</v>
      </c>
    </row>
    <row r="3" spans="1:2" ht="40.5" x14ac:dyDescent="0.3">
      <c r="A3" s="22" t="s">
        <v>165</v>
      </c>
      <c r="B3" s="9" t="s">
        <v>1286</v>
      </c>
    </row>
    <row r="4" spans="1:2" ht="40.5" x14ac:dyDescent="0.3">
      <c r="A4" s="22" t="s">
        <v>166</v>
      </c>
      <c r="B4" s="10" t="s">
        <v>167</v>
      </c>
    </row>
    <row r="5" spans="1:2" x14ac:dyDescent="0.3">
      <c r="A5" s="22" t="s">
        <v>1120</v>
      </c>
      <c r="B5" s="10" t="s">
        <v>169</v>
      </c>
    </row>
    <row r="6" spans="1:2" ht="27" x14ac:dyDescent="0.3">
      <c r="A6" s="22" t="s">
        <v>170</v>
      </c>
      <c r="B6" s="10" t="s">
        <v>171</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3CF64-D333-4FF5-8115-1CE59BE557CB}">
  <dimension ref="A1:Y265"/>
  <sheetViews>
    <sheetView zoomScale="98" zoomScaleNormal="98" workbookViewId="0">
      <pane xSplit="3" ySplit="1" topLeftCell="D2" activePane="bottomRight" state="frozen"/>
      <selection pane="topRight" activeCell="D1" sqref="D1"/>
      <selection pane="bottomLeft" activeCell="A2" sqref="A2"/>
      <selection pane="bottomRight" activeCell="A2" sqref="A2"/>
    </sheetView>
  </sheetViews>
  <sheetFormatPr defaultColWidth="9.08984375" defaultRowHeight="30" customHeight="1" x14ac:dyDescent="0.35"/>
  <cols>
    <col min="1" max="1" width="12.90625" style="115" customWidth="1"/>
    <col min="2" max="2" width="54.54296875" style="118" customWidth="1"/>
    <col min="3" max="3" width="20.08984375" style="118" bestFit="1" customWidth="1"/>
    <col min="4" max="7" width="16.26953125" style="118" customWidth="1"/>
    <col min="8" max="8" width="10" style="115" hidden="1" customWidth="1"/>
    <col min="9" max="9" width="13.6328125" style="115" hidden="1" customWidth="1"/>
    <col min="10" max="10" width="18.7265625" style="115" customWidth="1"/>
    <col min="11" max="11" width="16.26953125" style="118" hidden="1" customWidth="1"/>
    <col min="12" max="12" width="12.26953125" style="118" customWidth="1"/>
    <col min="13" max="13" width="15.26953125" style="118" customWidth="1"/>
    <col min="14" max="14" width="13.7265625" style="118" customWidth="1"/>
    <col min="15" max="15" width="16.54296875" style="118" customWidth="1"/>
    <col min="16" max="16" width="18.26953125" style="118" customWidth="1"/>
    <col min="17" max="17" width="12" style="118" customWidth="1"/>
    <col min="18" max="18" width="14.7265625" style="118" customWidth="1"/>
    <col min="19" max="19" width="15.08984375" style="118" bestFit="1" customWidth="1"/>
    <col min="20" max="20" width="12.81640625" style="118" bestFit="1" customWidth="1"/>
    <col min="21" max="21" width="11.1796875" style="118" customWidth="1"/>
    <col min="22" max="22" width="15.7265625" style="118" customWidth="1"/>
    <col min="23" max="23" width="12.26953125" style="118" customWidth="1"/>
    <col min="24" max="24" width="10.90625" style="118" customWidth="1"/>
    <col min="25" max="25" width="16.26953125" style="118" hidden="1" customWidth="1"/>
    <col min="26" max="16384" width="9.08984375" style="118"/>
  </cols>
  <sheetData>
    <row r="1" spans="1:25" s="120" customFormat="1" ht="30" customHeight="1" x14ac:dyDescent="0.35">
      <c r="A1" s="105" t="s">
        <v>94</v>
      </c>
      <c r="B1" s="105" t="s">
        <v>1513</v>
      </c>
      <c r="C1" s="105" t="s">
        <v>77</v>
      </c>
      <c r="D1" s="105" t="s">
        <v>79</v>
      </c>
      <c r="E1" s="105" t="s">
        <v>81</v>
      </c>
      <c r="F1" s="105" t="s">
        <v>246</v>
      </c>
      <c r="G1" s="105" t="s">
        <v>247</v>
      </c>
      <c r="H1" s="105" t="s">
        <v>82</v>
      </c>
      <c r="I1" s="105" t="s">
        <v>84</v>
      </c>
      <c r="J1" s="105" t="s">
        <v>248</v>
      </c>
      <c r="K1" s="105" t="s">
        <v>1432</v>
      </c>
      <c r="L1" s="105" t="s">
        <v>18</v>
      </c>
      <c r="M1" s="105" t="s">
        <v>1111</v>
      </c>
      <c r="N1" s="105" t="s">
        <v>19</v>
      </c>
      <c r="O1" s="105" t="s">
        <v>87</v>
      </c>
      <c r="P1" s="105" t="s">
        <v>88</v>
      </c>
      <c r="Q1" s="105" t="s">
        <v>249</v>
      </c>
      <c r="R1" s="105" t="s">
        <v>1113</v>
      </c>
      <c r="S1" s="105" t="s">
        <v>1114</v>
      </c>
      <c r="T1" s="105" t="s">
        <v>89</v>
      </c>
      <c r="U1" s="105" t="s">
        <v>250</v>
      </c>
      <c r="V1" s="105" t="s">
        <v>1617</v>
      </c>
      <c r="W1" s="105" t="s">
        <v>1117</v>
      </c>
      <c r="X1" s="105" t="s">
        <v>91</v>
      </c>
      <c r="Y1" s="105" t="s">
        <v>93</v>
      </c>
    </row>
    <row r="2" spans="1:25" ht="30" customHeight="1" x14ac:dyDescent="0.35">
      <c r="A2" s="115">
        <v>44018</v>
      </c>
      <c r="B2" s="128" t="s">
        <v>2589</v>
      </c>
      <c r="C2" s="118" t="s">
        <v>33</v>
      </c>
      <c r="D2" s="118" t="s">
        <v>2590</v>
      </c>
      <c r="E2" s="118" t="s">
        <v>2591</v>
      </c>
      <c r="F2" s="118" t="s">
        <v>1826</v>
      </c>
      <c r="J2" s="115">
        <v>43991</v>
      </c>
      <c r="K2" s="118" t="s">
        <v>1827</v>
      </c>
      <c r="L2" s="125" t="str">
        <f>HYPERLINK(K2)</f>
        <v>https://clinicaltrials.gov/show/NCT04429477</v>
      </c>
      <c r="M2" s="118" t="s">
        <v>168</v>
      </c>
      <c r="N2" s="118" t="s">
        <v>1074</v>
      </c>
      <c r="O2" s="118" t="s">
        <v>794</v>
      </c>
      <c r="Q2" s="118" t="s">
        <v>1828</v>
      </c>
      <c r="R2" s="118" t="s">
        <v>768</v>
      </c>
      <c r="S2" s="118" t="s">
        <v>110</v>
      </c>
      <c r="T2" s="118" t="s">
        <v>124</v>
      </c>
      <c r="U2" s="118" t="s">
        <v>1829</v>
      </c>
      <c r="V2" s="115">
        <v>43835</v>
      </c>
      <c r="W2" s="118">
        <v>50</v>
      </c>
    </row>
    <row r="3" spans="1:25" ht="30" customHeight="1" x14ac:dyDescent="0.35">
      <c r="A3" s="115">
        <v>44018</v>
      </c>
      <c r="B3" s="128" t="s">
        <v>1831</v>
      </c>
      <c r="C3" s="118" t="s">
        <v>2592</v>
      </c>
      <c r="D3" s="118" t="s">
        <v>1832</v>
      </c>
      <c r="E3" s="118" t="s">
        <v>1835</v>
      </c>
      <c r="F3" s="118" t="s">
        <v>1833</v>
      </c>
      <c r="G3" s="118" t="s">
        <v>1834</v>
      </c>
      <c r="J3" s="115">
        <v>44001</v>
      </c>
      <c r="K3" s="118" t="s">
        <v>1836</v>
      </c>
      <c r="L3" s="125" t="str">
        <f t="shared" ref="L3:L19" si="0">HYPERLINK(K3)</f>
        <v>http://www.chictr.org.cn/showproj.aspx?proj=55376</v>
      </c>
      <c r="M3" s="118" t="s">
        <v>282</v>
      </c>
      <c r="N3" s="118" t="s">
        <v>109</v>
      </c>
      <c r="O3" s="118" t="s">
        <v>326</v>
      </c>
      <c r="P3" s="118" t="s">
        <v>310</v>
      </c>
      <c r="Q3" s="118" t="s">
        <v>1837</v>
      </c>
      <c r="R3" s="118">
        <v>0</v>
      </c>
      <c r="S3" s="118">
        <v>50</v>
      </c>
      <c r="T3" s="118" t="s">
        <v>124</v>
      </c>
      <c r="U3" s="118" t="s">
        <v>1838</v>
      </c>
      <c r="V3" s="115">
        <v>44106</v>
      </c>
      <c r="W3" s="118" t="s">
        <v>1839</v>
      </c>
      <c r="X3" s="118">
        <v>0</v>
      </c>
    </row>
    <row r="4" spans="1:25" ht="30" customHeight="1" x14ac:dyDescent="0.35">
      <c r="A4" s="115">
        <v>44018</v>
      </c>
      <c r="B4" s="128" t="s">
        <v>2593</v>
      </c>
      <c r="C4" s="118" t="s">
        <v>33</v>
      </c>
      <c r="D4" s="118" t="s">
        <v>2594</v>
      </c>
      <c r="E4" s="118" t="s">
        <v>2595</v>
      </c>
      <c r="F4" s="118" t="s">
        <v>2674</v>
      </c>
      <c r="J4" s="115">
        <v>43916</v>
      </c>
      <c r="K4" s="118" t="s">
        <v>2596</v>
      </c>
      <c r="L4" s="125" t="str">
        <f t="shared" si="0"/>
        <v>https://clinicaltrials.gov/show/NCT04325646</v>
      </c>
      <c r="M4" s="118" t="s">
        <v>168</v>
      </c>
      <c r="N4" s="118" t="s">
        <v>119</v>
      </c>
      <c r="O4" s="118" t="s">
        <v>117</v>
      </c>
      <c r="Q4" s="118" t="s">
        <v>2597</v>
      </c>
      <c r="R4" s="118" t="s">
        <v>1161</v>
      </c>
      <c r="S4" s="118" t="s">
        <v>110</v>
      </c>
      <c r="T4" s="118" t="s">
        <v>124</v>
      </c>
      <c r="U4" s="118" t="s">
        <v>2598</v>
      </c>
      <c r="V4" s="115">
        <v>43903</v>
      </c>
      <c r="W4" s="118">
        <v>1000</v>
      </c>
    </row>
    <row r="5" spans="1:25" ht="30" customHeight="1" x14ac:dyDescent="0.35">
      <c r="A5" s="115">
        <v>44018</v>
      </c>
      <c r="B5" s="128" t="s">
        <v>2599</v>
      </c>
      <c r="C5" s="118" t="s">
        <v>33</v>
      </c>
      <c r="D5" s="118" t="s">
        <v>2600</v>
      </c>
      <c r="E5" s="118" t="s">
        <v>2601</v>
      </c>
      <c r="F5" s="118" t="s">
        <v>2675</v>
      </c>
      <c r="J5" s="115">
        <v>43990</v>
      </c>
      <c r="K5" s="118" t="s">
        <v>2602</v>
      </c>
      <c r="L5" s="125" t="str">
        <f t="shared" si="0"/>
        <v>https://clinicaltrials.gov/show/NCT04425850</v>
      </c>
      <c r="M5" s="118" t="s">
        <v>168</v>
      </c>
      <c r="N5" s="118" t="s">
        <v>941</v>
      </c>
      <c r="O5" s="118" t="s">
        <v>117</v>
      </c>
      <c r="Q5" s="118" t="s">
        <v>2603</v>
      </c>
      <c r="R5" s="118" t="s">
        <v>1161</v>
      </c>
      <c r="S5" s="118" t="s">
        <v>110</v>
      </c>
      <c r="T5" s="118" t="s">
        <v>774</v>
      </c>
      <c r="U5" s="118" t="s">
        <v>2604</v>
      </c>
      <c r="V5" s="115">
        <v>43836</v>
      </c>
      <c r="W5" s="118">
        <v>70</v>
      </c>
    </row>
    <row r="6" spans="1:25" ht="30" customHeight="1" x14ac:dyDescent="0.35">
      <c r="A6" s="115">
        <v>44018</v>
      </c>
      <c r="B6" s="128" t="s">
        <v>2605</v>
      </c>
      <c r="C6" s="118" t="s">
        <v>33</v>
      </c>
      <c r="D6" s="118" t="s">
        <v>2606</v>
      </c>
      <c r="E6" s="118" t="s">
        <v>2607</v>
      </c>
      <c r="F6" s="118" t="s">
        <v>2676</v>
      </c>
      <c r="J6" s="115">
        <v>43990</v>
      </c>
      <c r="K6" s="118" t="s">
        <v>2608</v>
      </c>
      <c r="L6" s="125" t="str">
        <f t="shared" si="0"/>
        <v>https://clinicaltrials.gov/show/NCT04425863</v>
      </c>
      <c r="M6" s="118" t="s">
        <v>168</v>
      </c>
      <c r="N6" s="118" t="s">
        <v>941</v>
      </c>
      <c r="O6" s="118" t="s">
        <v>117</v>
      </c>
      <c r="Q6" s="118" t="s">
        <v>2603</v>
      </c>
      <c r="R6" s="118" t="s">
        <v>1161</v>
      </c>
      <c r="S6" s="118" t="s">
        <v>110</v>
      </c>
      <c r="T6" s="118" t="s">
        <v>774</v>
      </c>
      <c r="U6" s="118" t="s">
        <v>2609</v>
      </c>
      <c r="V6" s="115">
        <v>43835</v>
      </c>
      <c r="W6" s="118">
        <v>100</v>
      </c>
    </row>
    <row r="7" spans="1:25" ht="30" customHeight="1" x14ac:dyDescent="0.35">
      <c r="A7" s="115">
        <v>44018</v>
      </c>
      <c r="B7" s="128" t="s">
        <v>2610</v>
      </c>
      <c r="C7" s="118" t="s">
        <v>33</v>
      </c>
      <c r="E7" s="118" t="s">
        <v>2611</v>
      </c>
      <c r="F7" s="118" t="s">
        <v>2677</v>
      </c>
      <c r="J7" s="115">
        <v>44004</v>
      </c>
      <c r="K7" s="118" t="s">
        <v>2612</v>
      </c>
      <c r="L7" s="125" t="str">
        <f t="shared" si="0"/>
        <v>https://clinicaltrials.gov/show/NCT04445233</v>
      </c>
      <c r="M7" s="118" t="s">
        <v>168</v>
      </c>
      <c r="N7" s="118" t="s">
        <v>140</v>
      </c>
      <c r="O7" s="118" t="s">
        <v>117</v>
      </c>
      <c r="Q7" s="118" t="s">
        <v>2613</v>
      </c>
      <c r="R7" s="118" t="s">
        <v>768</v>
      </c>
      <c r="S7" s="118" t="s">
        <v>110</v>
      </c>
      <c r="T7" s="118" t="s">
        <v>124</v>
      </c>
      <c r="U7" s="118" t="s">
        <v>2614</v>
      </c>
      <c r="V7" s="115">
        <v>43950</v>
      </c>
      <c r="W7" s="118">
        <v>400</v>
      </c>
    </row>
    <row r="8" spans="1:25" ht="30" customHeight="1" x14ac:dyDescent="0.35">
      <c r="A8" s="115">
        <v>44018</v>
      </c>
      <c r="B8" s="128" t="s">
        <v>2615</v>
      </c>
      <c r="C8" s="118" t="s">
        <v>33</v>
      </c>
      <c r="D8" s="118" t="s">
        <v>2616</v>
      </c>
      <c r="E8" s="118" t="s">
        <v>2617</v>
      </c>
      <c r="F8" s="118" t="s">
        <v>2678</v>
      </c>
      <c r="J8" s="115">
        <v>43999</v>
      </c>
      <c r="K8" s="118" t="s">
        <v>2618</v>
      </c>
      <c r="L8" s="125" t="str">
        <f t="shared" si="0"/>
        <v>https://clinicaltrials.gov/show/NCT04447209</v>
      </c>
      <c r="M8" s="118" t="s">
        <v>168</v>
      </c>
      <c r="N8" s="118" t="s">
        <v>2619</v>
      </c>
      <c r="O8" s="118" t="s">
        <v>117</v>
      </c>
      <c r="Q8" s="118" t="s">
        <v>2620</v>
      </c>
      <c r="R8" s="118" t="s">
        <v>781</v>
      </c>
      <c r="S8" s="118" t="s">
        <v>2621</v>
      </c>
      <c r="T8" s="118" t="s">
        <v>124</v>
      </c>
      <c r="U8" s="118" t="s">
        <v>2622</v>
      </c>
      <c r="V8" s="115">
        <v>43988</v>
      </c>
      <c r="W8" s="118">
        <v>300</v>
      </c>
    </row>
    <row r="9" spans="1:25" ht="30" customHeight="1" x14ac:dyDescent="0.35">
      <c r="A9" s="115">
        <v>44018</v>
      </c>
      <c r="B9" s="128" t="s">
        <v>2623</v>
      </c>
      <c r="C9" s="118" t="s">
        <v>33</v>
      </c>
      <c r="D9" s="118" t="s">
        <v>2624</v>
      </c>
      <c r="E9" s="118" t="s">
        <v>2625</v>
      </c>
      <c r="F9" s="118" t="s">
        <v>2679</v>
      </c>
      <c r="J9" s="115">
        <v>44000</v>
      </c>
      <c r="K9" s="118" t="s">
        <v>2626</v>
      </c>
      <c r="L9" s="125" t="str">
        <f t="shared" si="0"/>
        <v>https://clinicaltrials.gov/show/NCT04448717</v>
      </c>
      <c r="M9" s="118" t="s">
        <v>168</v>
      </c>
      <c r="N9" s="118" t="s">
        <v>2252</v>
      </c>
      <c r="O9" s="118" t="s">
        <v>117</v>
      </c>
      <c r="Q9" s="118" t="s">
        <v>2627</v>
      </c>
      <c r="R9" s="118" t="s">
        <v>1161</v>
      </c>
      <c r="S9" s="118" t="s">
        <v>269</v>
      </c>
      <c r="T9" s="118" t="s">
        <v>124</v>
      </c>
      <c r="U9" s="118" t="s">
        <v>2628</v>
      </c>
      <c r="V9" s="115">
        <v>43998</v>
      </c>
      <c r="W9" s="118">
        <v>2500</v>
      </c>
    </row>
    <row r="10" spans="1:25" ht="30" customHeight="1" x14ac:dyDescent="0.35">
      <c r="A10" s="115">
        <v>44018</v>
      </c>
      <c r="B10" s="128" t="s">
        <v>2629</v>
      </c>
      <c r="C10" s="118" t="s">
        <v>33</v>
      </c>
      <c r="D10" s="118" t="s">
        <v>2630</v>
      </c>
      <c r="E10" s="118" t="s">
        <v>2631</v>
      </c>
      <c r="F10" s="118" t="s">
        <v>2680</v>
      </c>
      <c r="J10" s="115">
        <v>44005</v>
      </c>
      <c r="K10" s="118" t="s">
        <v>2632</v>
      </c>
      <c r="L10" s="125" t="str">
        <f t="shared" si="0"/>
        <v>https://clinicaltrials.gov/show/NCT04448769</v>
      </c>
      <c r="M10" s="118" t="s">
        <v>168</v>
      </c>
      <c r="N10" s="118" t="s">
        <v>119</v>
      </c>
      <c r="O10" s="118" t="s">
        <v>120</v>
      </c>
      <c r="P10" s="118" t="s">
        <v>2633</v>
      </c>
      <c r="Q10" s="118" t="s">
        <v>883</v>
      </c>
      <c r="R10" s="118" t="s">
        <v>1161</v>
      </c>
      <c r="S10" s="118" t="s">
        <v>110</v>
      </c>
      <c r="T10" s="118" t="s">
        <v>774</v>
      </c>
      <c r="U10" s="118" t="s">
        <v>2634</v>
      </c>
      <c r="V10" s="115">
        <v>43836</v>
      </c>
      <c r="W10" s="118">
        <v>2000</v>
      </c>
      <c r="X10" s="118" t="s">
        <v>110</v>
      </c>
    </row>
    <row r="11" spans="1:25" ht="30" customHeight="1" x14ac:dyDescent="0.35">
      <c r="A11" s="115">
        <v>44018</v>
      </c>
      <c r="B11" s="128" t="s">
        <v>2635</v>
      </c>
      <c r="C11" s="118" t="s">
        <v>33</v>
      </c>
      <c r="D11" s="118" t="s">
        <v>2686</v>
      </c>
      <c r="E11" s="118" t="s">
        <v>2638</v>
      </c>
      <c r="F11" s="118" t="s">
        <v>2636</v>
      </c>
      <c r="G11" s="118" t="s">
        <v>2637</v>
      </c>
      <c r="J11" s="115">
        <v>44004</v>
      </c>
      <c r="K11" s="118" t="s">
        <v>2639</v>
      </c>
      <c r="L11" s="125" t="str">
        <f t="shared" si="0"/>
        <v>https://anzctr.org.au/ACTRN12620000692932.aspx</v>
      </c>
      <c r="M11" s="118" t="s">
        <v>256</v>
      </c>
      <c r="N11" s="118" t="s">
        <v>2640</v>
      </c>
      <c r="O11" s="118" t="s">
        <v>117</v>
      </c>
      <c r="P11" s="118" t="s">
        <v>2641</v>
      </c>
      <c r="Q11" s="118" t="s">
        <v>2642</v>
      </c>
      <c r="R11" s="118" t="s">
        <v>1161</v>
      </c>
      <c r="S11" s="118" t="s">
        <v>2643</v>
      </c>
      <c r="T11" s="118" t="s">
        <v>261</v>
      </c>
      <c r="U11" s="118" t="s">
        <v>2644</v>
      </c>
      <c r="V11" s="115">
        <v>44006</v>
      </c>
      <c r="W11" s="118">
        <v>10000</v>
      </c>
      <c r="X11" s="118" t="s">
        <v>186</v>
      </c>
    </row>
    <row r="12" spans="1:25" ht="30" customHeight="1" x14ac:dyDescent="0.35">
      <c r="A12" s="115">
        <v>44018</v>
      </c>
      <c r="B12" s="128" t="s">
        <v>2645</v>
      </c>
      <c r="C12" s="118" t="s">
        <v>33</v>
      </c>
      <c r="D12" s="118" t="s">
        <v>181</v>
      </c>
      <c r="E12" s="118" t="s">
        <v>1011</v>
      </c>
      <c r="F12" s="118" t="s">
        <v>2681</v>
      </c>
      <c r="J12" s="115">
        <v>43951</v>
      </c>
      <c r="K12" s="118" t="s">
        <v>1012</v>
      </c>
      <c r="L12" s="125" t="str">
        <f t="shared" si="0"/>
        <v>https://clinicaltrials.gov/show/NCT04377568</v>
      </c>
      <c r="M12" s="118" t="s">
        <v>168</v>
      </c>
      <c r="N12" s="118" t="s">
        <v>151</v>
      </c>
      <c r="O12" s="118" t="s">
        <v>120</v>
      </c>
      <c r="P12" s="118" t="s">
        <v>948</v>
      </c>
      <c r="Q12" s="118" t="s">
        <v>1013</v>
      </c>
      <c r="R12" s="118" t="s">
        <v>110</v>
      </c>
      <c r="S12" s="118" t="s">
        <v>259</v>
      </c>
      <c r="T12" s="118" t="s">
        <v>774</v>
      </c>
      <c r="U12" s="118" t="s">
        <v>182</v>
      </c>
      <c r="V12" s="115">
        <v>44027</v>
      </c>
      <c r="W12" s="118">
        <v>100</v>
      </c>
      <c r="X12" s="118" t="s">
        <v>139</v>
      </c>
    </row>
    <row r="13" spans="1:25" ht="30" customHeight="1" x14ac:dyDescent="0.35">
      <c r="A13" s="115">
        <v>44018</v>
      </c>
      <c r="B13" s="128" t="s">
        <v>2646</v>
      </c>
      <c r="C13" s="118" t="s">
        <v>33</v>
      </c>
      <c r="E13" s="118" t="s">
        <v>2647</v>
      </c>
      <c r="F13" s="118" t="s">
        <v>2682</v>
      </c>
      <c r="J13" s="115">
        <v>44004</v>
      </c>
      <c r="K13" s="118" t="s">
        <v>2648</v>
      </c>
      <c r="L13" s="125" t="str">
        <f t="shared" si="0"/>
        <v>https://clinicaltrials.gov/show/NCT04445402</v>
      </c>
      <c r="M13" s="118" t="s">
        <v>168</v>
      </c>
      <c r="N13" s="118" t="s">
        <v>140</v>
      </c>
      <c r="O13" s="118" t="s">
        <v>794</v>
      </c>
      <c r="Q13" s="118" t="s">
        <v>2649</v>
      </c>
      <c r="R13" s="118" t="s">
        <v>110</v>
      </c>
      <c r="S13" s="118" t="s">
        <v>1241</v>
      </c>
      <c r="T13" s="118" t="s">
        <v>124</v>
      </c>
      <c r="U13" s="118" t="s">
        <v>2650</v>
      </c>
      <c r="V13" s="115">
        <v>43951</v>
      </c>
      <c r="W13" s="118">
        <v>1500</v>
      </c>
    </row>
    <row r="14" spans="1:25" ht="30" customHeight="1" x14ac:dyDescent="0.35">
      <c r="A14" s="115">
        <v>44018</v>
      </c>
      <c r="B14" s="128" t="s">
        <v>2651</v>
      </c>
      <c r="C14" s="118" t="s">
        <v>33</v>
      </c>
      <c r="D14" s="118" t="s">
        <v>2652</v>
      </c>
      <c r="E14" s="118" t="s">
        <v>2653</v>
      </c>
      <c r="F14" s="118" t="s">
        <v>2683</v>
      </c>
      <c r="J14" s="115">
        <v>44004</v>
      </c>
      <c r="K14" s="118" t="s">
        <v>2654</v>
      </c>
      <c r="L14" s="125" t="str">
        <f t="shared" si="0"/>
        <v>https://clinicaltrials.gov/show/NCT04449042</v>
      </c>
      <c r="M14" s="118" t="s">
        <v>168</v>
      </c>
      <c r="N14" s="118" t="s">
        <v>140</v>
      </c>
      <c r="O14" s="118" t="s">
        <v>794</v>
      </c>
      <c r="Q14" s="118" t="s">
        <v>1222</v>
      </c>
      <c r="R14" s="118" t="s">
        <v>110</v>
      </c>
      <c r="S14" s="118" t="s">
        <v>259</v>
      </c>
      <c r="T14" s="118" t="s">
        <v>124</v>
      </c>
      <c r="U14" s="118" t="s">
        <v>2655</v>
      </c>
      <c r="V14" s="115">
        <v>43834</v>
      </c>
      <c r="W14" s="118">
        <v>15000</v>
      </c>
    </row>
    <row r="15" spans="1:25" ht="30" customHeight="1" x14ac:dyDescent="0.35">
      <c r="A15" s="115">
        <v>44018</v>
      </c>
      <c r="B15" s="128" t="s">
        <v>2656</v>
      </c>
      <c r="C15" s="118" t="s">
        <v>116</v>
      </c>
      <c r="D15" s="118" t="s">
        <v>1064</v>
      </c>
      <c r="E15" s="118" t="s">
        <v>2658</v>
      </c>
      <c r="F15" s="118" t="s">
        <v>2684</v>
      </c>
      <c r="G15" s="118" t="s">
        <v>2657</v>
      </c>
      <c r="J15" s="115">
        <v>43979</v>
      </c>
      <c r="K15" s="118" t="s">
        <v>2659</v>
      </c>
      <c r="L15" s="125" t="str">
        <f t="shared" si="0"/>
        <v>https://trialregister.nl/trial/8668</v>
      </c>
      <c r="M15" s="118" t="s">
        <v>1066</v>
      </c>
      <c r="N15" s="118" t="s">
        <v>1067</v>
      </c>
      <c r="O15" s="118" t="s">
        <v>117</v>
      </c>
      <c r="P15" s="118" t="s">
        <v>2660</v>
      </c>
      <c r="Q15" s="118" t="s">
        <v>2661</v>
      </c>
      <c r="T15" s="118" t="s">
        <v>261</v>
      </c>
      <c r="U15" s="118" t="s">
        <v>2662</v>
      </c>
      <c r="V15" s="115">
        <v>43979</v>
      </c>
      <c r="W15" s="118">
        <v>20</v>
      </c>
    </row>
    <row r="16" spans="1:25" ht="30" customHeight="1" x14ac:dyDescent="0.35">
      <c r="A16" s="115">
        <v>44018</v>
      </c>
      <c r="B16" s="128" t="s">
        <v>1063</v>
      </c>
      <c r="C16" s="118" t="s">
        <v>116</v>
      </c>
      <c r="D16" s="118" t="s">
        <v>1064</v>
      </c>
      <c r="E16" s="118" t="s">
        <v>2663</v>
      </c>
      <c r="F16" s="118" t="s">
        <v>1153</v>
      </c>
      <c r="G16" s="118" t="s">
        <v>1154</v>
      </c>
      <c r="J16" s="115">
        <v>43917</v>
      </c>
      <c r="K16" s="118" t="s">
        <v>1065</v>
      </c>
      <c r="L16" s="125" t="str">
        <f t="shared" si="0"/>
        <v>https://trialregister.nl/trial/8485</v>
      </c>
      <c r="M16" s="118" t="s">
        <v>1066</v>
      </c>
      <c r="N16" s="118" t="s">
        <v>1067</v>
      </c>
      <c r="O16" s="118" t="s">
        <v>117</v>
      </c>
      <c r="P16" s="118" t="s">
        <v>2664</v>
      </c>
      <c r="Q16" s="118" t="s">
        <v>1068</v>
      </c>
      <c r="T16" s="118" t="s">
        <v>124</v>
      </c>
      <c r="U16" s="118" t="s">
        <v>1069</v>
      </c>
      <c r="V16" s="115">
        <v>43917</v>
      </c>
      <c r="W16" s="118">
        <v>20</v>
      </c>
    </row>
    <row r="17" spans="1:25" ht="30" customHeight="1" x14ac:dyDescent="0.35">
      <c r="A17" s="115">
        <v>44018</v>
      </c>
      <c r="B17" s="128" t="s">
        <v>1885</v>
      </c>
      <c r="C17" s="118" t="s">
        <v>116</v>
      </c>
      <c r="D17" s="118" t="s">
        <v>1886</v>
      </c>
      <c r="E17" s="118" t="s">
        <v>1889</v>
      </c>
      <c r="F17" s="118" t="s">
        <v>1887</v>
      </c>
      <c r="G17" s="118" t="s">
        <v>1888</v>
      </c>
      <c r="J17" s="115">
        <v>43993</v>
      </c>
      <c r="K17" s="118" t="s">
        <v>1890</v>
      </c>
      <c r="L17" s="125" t="str">
        <f t="shared" si="0"/>
        <v>http://isrctn.com/ISRCTN93266696</v>
      </c>
      <c r="M17" s="118" t="s">
        <v>743</v>
      </c>
      <c r="N17" s="118" t="s">
        <v>744</v>
      </c>
      <c r="O17" s="118" t="s">
        <v>117</v>
      </c>
      <c r="P17" s="118" t="s">
        <v>1891</v>
      </c>
      <c r="Q17" s="118" t="s">
        <v>1892</v>
      </c>
      <c r="T17" s="118" t="s">
        <v>124</v>
      </c>
      <c r="U17" s="118" t="s">
        <v>1893</v>
      </c>
      <c r="V17" s="115">
        <v>43971</v>
      </c>
      <c r="W17" s="118">
        <v>200</v>
      </c>
      <c r="X17" s="118" t="s">
        <v>186</v>
      </c>
    </row>
    <row r="18" spans="1:25" ht="30" customHeight="1" x14ac:dyDescent="0.35">
      <c r="A18" s="115">
        <v>44018</v>
      </c>
      <c r="B18" s="128" t="s">
        <v>740</v>
      </c>
      <c r="C18" s="118" t="s">
        <v>2592</v>
      </c>
      <c r="D18" s="118" t="s">
        <v>1734</v>
      </c>
      <c r="E18" s="118" t="s">
        <v>741</v>
      </c>
      <c r="F18" s="118" t="s">
        <v>1735</v>
      </c>
      <c r="G18" s="118" t="s">
        <v>1494</v>
      </c>
      <c r="J18" s="115">
        <v>43922</v>
      </c>
      <c r="K18" s="118" t="s">
        <v>742</v>
      </c>
      <c r="L18" s="125" t="str">
        <f t="shared" si="0"/>
        <v>http://isrctn.com/ISRCTN40092247</v>
      </c>
      <c r="M18" s="118" t="s">
        <v>743</v>
      </c>
      <c r="N18" s="118" t="s">
        <v>744</v>
      </c>
      <c r="O18" s="118" t="s">
        <v>117</v>
      </c>
      <c r="P18" s="118" t="s">
        <v>745</v>
      </c>
      <c r="Q18" s="118" t="s">
        <v>746</v>
      </c>
      <c r="T18" s="118" t="s">
        <v>124</v>
      </c>
      <c r="U18" s="118" t="s">
        <v>747</v>
      </c>
      <c r="V18" s="115">
        <v>43910</v>
      </c>
      <c r="W18" s="118">
        <v>500</v>
      </c>
      <c r="X18" s="118" t="s">
        <v>186</v>
      </c>
    </row>
    <row r="19" spans="1:25" ht="30" customHeight="1" x14ac:dyDescent="0.35">
      <c r="A19" s="115">
        <v>44018</v>
      </c>
      <c r="B19" s="128" t="s">
        <v>2665</v>
      </c>
      <c r="C19" s="118" t="s">
        <v>116</v>
      </c>
      <c r="D19" s="118" t="s">
        <v>2666</v>
      </c>
      <c r="E19" s="118" t="s">
        <v>2667</v>
      </c>
      <c r="F19" s="118" t="s">
        <v>2685</v>
      </c>
      <c r="J19" s="115">
        <v>44003</v>
      </c>
      <c r="K19" s="118" t="s">
        <v>2668</v>
      </c>
      <c r="L19" s="125" t="str">
        <f t="shared" si="0"/>
        <v>https://clinicaltrials.gov/show/NCT04443140</v>
      </c>
      <c r="M19" s="118" t="s">
        <v>168</v>
      </c>
      <c r="N19" s="118" t="s">
        <v>174</v>
      </c>
      <c r="O19" s="118" t="s">
        <v>794</v>
      </c>
      <c r="Q19" s="118" t="s">
        <v>2669</v>
      </c>
      <c r="R19" s="118" t="s">
        <v>259</v>
      </c>
      <c r="S19" s="118" t="s">
        <v>2670</v>
      </c>
      <c r="T19" s="118" t="s">
        <v>124</v>
      </c>
      <c r="U19" s="118" t="s">
        <v>2671</v>
      </c>
      <c r="V19" s="115">
        <v>43905</v>
      </c>
      <c r="W19" s="118">
        <v>100</v>
      </c>
    </row>
    <row r="20" spans="1:25" ht="30" customHeight="1" x14ac:dyDescent="0.35">
      <c r="A20" s="115">
        <v>44011</v>
      </c>
      <c r="B20" s="118" t="s">
        <v>698</v>
      </c>
      <c r="C20" s="118" t="s">
        <v>1825</v>
      </c>
      <c r="D20" s="118" t="s">
        <v>1629</v>
      </c>
      <c r="E20" s="118" t="s">
        <v>1351</v>
      </c>
      <c r="F20" s="118" t="s">
        <v>1352</v>
      </c>
      <c r="G20" s="118" t="s">
        <v>1577</v>
      </c>
      <c r="J20" s="115">
        <v>43943</v>
      </c>
      <c r="K20" s="118" t="s">
        <v>699</v>
      </c>
      <c r="L20" s="129" t="str">
        <f t="shared" ref="L4:L36" si="1">HYPERLINK(K20)</f>
        <v>http://www.drks.de/DRKS00021506</v>
      </c>
      <c r="M20" s="118" t="s">
        <v>683</v>
      </c>
      <c r="N20" s="118" t="s">
        <v>113</v>
      </c>
      <c r="O20" s="118" t="s">
        <v>684</v>
      </c>
      <c r="P20" s="118" t="s">
        <v>700</v>
      </c>
      <c r="Q20" s="118" t="s">
        <v>701</v>
      </c>
      <c r="R20" s="118" t="s">
        <v>687</v>
      </c>
      <c r="S20" s="118" t="s">
        <v>259</v>
      </c>
      <c r="T20" s="118" t="s">
        <v>124</v>
      </c>
      <c r="U20" s="118" t="s">
        <v>702</v>
      </c>
      <c r="V20" s="115">
        <v>43908</v>
      </c>
      <c r="W20" s="118">
        <v>1000</v>
      </c>
      <c r="X20" s="118" t="s">
        <v>110</v>
      </c>
    </row>
    <row r="21" spans="1:25" ht="30" customHeight="1" x14ac:dyDescent="0.35">
      <c r="A21" s="121">
        <v>44011</v>
      </c>
      <c r="B21" s="122" t="s">
        <v>1840</v>
      </c>
      <c r="C21" s="122" t="s">
        <v>1825</v>
      </c>
      <c r="D21" s="122" t="s">
        <v>1841</v>
      </c>
      <c r="E21" s="122" t="s">
        <v>1842</v>
      </c>
      <c r="F21" s="122" t="s">
        <v>1843</v>
      </c>
      <c r="G21" s="122" t="s">
        <v>1844</v>
      </c>
      <c r="H21" s="121"/>
      <c r="I21" s="121"/>
      <c r="J21" s="121">
        <v>43930</v>
      </c>
      <c r="K21" s="122" t="s">
        <v>1845</v>
      </c>
      <c r="L21" s="129" t="str">
        <f t="shared" si="1"/>
        <v>http://en.irct.ir/trial/46963</v>
      </c>
      <c r="M21" s="122" t="s">
        <v>722</v>
      </c>
      <c r="N21" s="122" t="s">
        <v>723</v>
      </c>
      <c r="O21" s="122" t="s">
        <v>724</v>
      </c>
      <c r="P21" s="122" t="s">
        <v>1846</v>
      </c>
      <c r="Q21" s="122" t="s">
        <v>1847</v>
      </c>
      <c r="R21" s="122" t="s">
        <v>728</v>
      </c>
      <c r="S21" s="122" t="s">
        <v>1848</v>
      </c>
      <c r="T21" s="122" t="s">
        <v>261</v>
      </c>
      <c r="U21" s="122" t="s">
        <v>1849</v>
      </c>
      <c r="V21" s="121">
        <v>44016</v>
      </c>
      <c r="W21" s="122">
        <v>30</v>
      </c>
      <c r="X21" s="122">
        <v>2</v>
      </c>
      <c r="Y21" s="122"/>
    </row>
    <row r="22" spans="1:25" ht="30" customHeight="1" x14ac:dyDescent="0.35">
      <c r="A22" s="115">
        <v>44011</v>
      </c>
      <c r="B22" s="118" t="s">
        <v>1850</v>
      </c>
      <c r="C22" s="118" t="s">
        <v>175</v>
      </c>
      <c r="D22" s="118" t="s">
        <v>842</v>
      </c>
      <c r="E22" s="118" t="s">
        <v>1750</v>
      </c>
      <c r="G22" s="118" t="s">
        <v>843</v>
      </c>
      <c r="J22" s="115">
        <v>43926</v>
      </c>
      <c r="K22" s="118" t="s">
        <v>844</v>
      </c>
      <c r="L22" s="129" t="str">
        <f t="shared" si="1"/>
        <v>https://clinicaltrials.gov/show/NCT04337320</v>
      </c>
      <c r="M22" s="118" t="s">
        <v>168</v>
      </c>
      <c r="N22" s="118" t="s">
        <v>174</v>
      </c>
      <c r="O22" s="118" t="s">
        <v>117</v>
      </c>
      <c r="Q22" s="118" t="s">
        <v>845</v>
      </c>
      <c r="R22" s="118" t="s">
        <v>110</v>
      </c>
      <c r="S22" s="118" t="s">
        <v>846</v>
      </c>
      <c r="T22" s="118" t="s">
        <v>774</v>
      </c>
      <c r="U22" s="118" t="s">
        <v>847</v>
      </c>
      <c r="V22" s="115">
        <v>43905</v>
      </c>
      <c r="W22" s="118">
        <v>40</v>
      </c>
    </row>
    <row r="23" spans="1:25" ht="30" customHeight="1" x14ac:dyDescent="0.35">
      <c r="A23" s="121">
        <v>44011</v>
      </c>
      <c r="B23" s="122" t="s">
        <v>1288</v>
      </c>
      <c r="C23" s="122" t="s">
        <v>175</v>
      </c>
      <c r="D23" s="122" t="s">
        <v>1289</v>
      </c>
      <c r="E23" s="122" t="s">
        <v>1290</v>
      </c>
      <c r="F23" s="122" t="s">
        <v>1291</v>
      </c>
      <c r="G23" s="122" t="s">
        <v>1292</v>
      </c>
      <c r="H23" s="121"/>
      <c r="I23" s="121"/>
      <c r="J23" s="121">
        <v>43969</v>
      </c>
      <c r="K23" s="122" t="s">
        <v>1293</v>
      </c>
      <c r="L23" s="129" t="str">
        <f t="shared" si="1"/>
        <v>http://www.drks.de/DRKS00021772</v>
      </c>
      <c r="M23" s="122" t="s">
        <v>683</v>
      </c>
      <c r="N23" s="122" t="s">
        <v>113</v>
      </c>
      <c r="O23" s="122" t="s">
        <v>684</v>
      </c>
      <c r="P23" s="122" t="s">
        <v>1294</v>
      </c>
      <c r="Q23" s="122" t="s">
        <v>1295</v>
      </c>
      <c r="R23" s="122" t="s">
        <v>687</v>
      </c>
      <c r="S23" s="122" t="s">
        <v>688</v>
      </c>
      <c r="T23" s="122" t="s">
        <v>124</v>
      </c>
      <c r="U23" s="122" t="s">
        <v>1296</v>
      </c>
      <c r="V23" s="121">
        <v>43915</v>
      </c>
      <c r="W23" s="122"/>
      <c r="X23" s="122" t="s">
        <v>110</v>
      </c>
      <c r="Y23" s="122"/>
    </row>
    <row r="24" spans="1:25" ht="30" customHeight="1" x14ac:dyDescent="0.35">
      <c r="A24" s="115">
        <v>44011</v>
      </c>
      <c r="B24" s="118" t="s">
        <v>1851</v>
      </c>
      <c r="C24" s="118" t="s">
        <v>175</v>
      </c>
      <c r="D24" s="118" t="s">
        <v>1852</v>
      </c>
      <c r="E24" s="118" t="s">
        <v>1853</v>
      </c>
      <c r="G24" s="118" t="s">
        <v>1854</v>
      </c>
      <c r="J24" s="115">
        <v>43916</v>
      </c>
      <c r="K24" s="118" t="s">
        <v>1855</v>
      </c>
      <c r="L24" s="129" t="str">
        <f t="shared" si="1"/>
        <v>https://clinicaltrials.gov/show/NCT04329533</v>
      </c>
      <c r="M24" s="118" t="s">
        <v>168</v>
      </c>
      <c r="N24" s="118" t="s">
        <v>140</v>
      </c>
      <c r="O24" s="118" t="s">
        <v>120</v>
      </c>
      <c r="P24" s="118" t="s">
        <v>1856</v>
      </c>
      <c r="Q24" s="118" t="s">
        <v>1857</v>
      </c>
      <c r="R24" s="118" t="s">
        <v>259</v>
      </c>
      <c r="S24" s="118" t="s">
        <v>696</v>
      </c>
      <c r="T24" s="118" t="s">
        <v>124</v>
      </c>
      <c r="U24" s="118" t="s">
        <v>1858</v>
      </c>
      <c r="V24" s="115">
        <v>43934</v>
      </c>
      <c r="W24" s="118">
        <v>150</v>
      </c>
      <c r="X24" s="118" t="s">
        <v>110</v>
      </c>
    </row>
    <row r="25" spans="1:25" ht="30" customHeight="1" x14ac:dyDescent="0.35">
      <c r="A25" s="121">
        <v>44011</v>
      </c>
      <c r="B25" s="122" t="s">
        <v>1859</v>
      </c>
      <c r="C25" s="122" t="s">
        <v>175</v>
      </c>
      <c r="D25" s="122" t="s">
        <v>1860</v>
      </c>
      <c r="E25" s="122" t="s">
        <v>1861</v>
      </c>
      <c r="F25" s="122"/>
      <c r="G25" s="122" t="s">
        <v>1862</v>
      </c>
      <c r="H25" s="121"/>
      <c r="I25" s="121"/>
      <c r="J25" s="121">
        <v>43997</v>
      </c>
      <c r="K25" s="122" t="s">
        <v>1863</v>
      </c>
      <c r="L25" s="129" t="str">
        <f t="shared" si="1"/>
        <v>https://clinicaltrials.gov/show/NCT04432805</v>
      </c>
      <c r="M25" s="122" t="s">
        <v>168</v>
      </c>
      <c r="N25" s="122" t="s">
        <v>119</v>
      </c>
      <c r="O25" s="122" t="s">
        <v>120</v>
      </c>
      <c r="P25" s="122" t="s">
        <v>1022</v>
      </c>
      <c r="Q25" s="122" t="s">
        <v>976</v>
      </c>
      <c r="R25" s="122" t="s">
        <v>259</v>
      </c>
      <c r="S25" s="122" t="s">
        <v>110</v>
      </c>
      <c r="T25" s="122" t="s">
        <v>124</v>
      </c>
      <c r="U25" s="122" t="s">
        <v>1864</v>
      </c>
      <c r="V25" s="121">
        <v>43997</v>
      </c>
      <c r="W25" s="122">
        <v>160</v>
      </c>
      <c r="X25" s="122" t="s">
        <v>110</v>
      </c>
      <c r="Y25" s="122"/>
    </row>
    <row r="26" spans="1:25" ht="30" customHeight="1" x14ac:dyDescent="0.35">
      <c r="A26" s="115">
        <v>44011</v>
      </c>
      <c r="B26" s="118" t="s">
        <v>1865</v>
      </c>
      <c r="C26" s="118" t="s">
        <v>175</v>
      </c>
      <c r="D26" s="118" t="s">
        <v>1866</v>
      </c>
      <c r="E26" s="118" t="s">
        <v>1867</v>
      </c>
      <c r="G26" s="118" t="s">
        <v>1868</v>
      </c>
      <c r="J26" s="115">
        <v>43996</v>
      </c>
      <c r="K26" s="118" t="s">
        <v>1869</v>
      </c>
      <c r="L26" s="129" t="str">
        <f t="shared" si="1"/>
        <v>https://clinicaltrials.gov/show/NCT04432948</v>
      </c>
      <c r="M26" s="118" t="s">
        <v>168</v>
      </c>
      <c r="N26" s="118" t="s">
        <v>1830</v>
      </c>
      <c r="O26" s="118" t="s">
        <v>117</v>
      </c>
      <c r="Q26" s="118" t="s">
        <v>1870</v>
      </c>
      <c r="R26" s="118" t="s">
        <v>259</v>
      </c>
      <c r="S26" s="118" t="s">
        <v>110</v>
      </c>
      <c r="T26" s="118" t="s">
        <v>124</v>
      </c>
      <c r="U26" s="118" t="s">
        <v>1871</v>
      </c>
      <c r="V26" s="115">
        <v>43966</v>
      </c>
      <c r="W26" s="118">
        <v>200</v>
      </c>
    </row>
    <row r="27" spans="1:25" ht="30" customHeight="1" x14ac:dyDescent="0.35">
      <c r="A27" s="121">
        <v>44011</v>
      </c>
      <c r="B27" s="122" t="s">
        <v>1872</v>
      </c>
      <c r="C27" s="122" t="s">
        <v>175</v>
      </c>
      <c r="D27" s="122" t="s">
        <v>1873</v>
      </c>
      <c r="E27" s="122" t="s">
        <v>1874</v>
      </c>
      <c r="F27" s="122"/>
      <c r="G27" s="122" t="s">
        <v>1875</v>
      </c>
      <c r="H27" s="121"/>
      <c r="I27" s="121"/>
      <c r="J27" s="121">
        <v>43997</v>
      </c>
      <c r="K27" s="122" t="s">
        <v>1876</v>
      </c>
      <c r="L27" s="129" t="str">
        <f t="shared" si="1"/>
        <v>https://clinicaltrials.gov/show/NCT04433364</v>
      </c>
      <c r="M27" s="122" t="s">
        <v>168</v>
      </c>
      <c r="N27" s="122" t="s">
        <v>1800</v>
      </c>
      <c r="O27" s="122" t="s">
        <v>794</v>
      </c>
      <c r="P27" s="122"/>
      <c r="Q27" s="122" t="s">
        <v>1877</v>
      </c>
      <c r="R27" s="122" t="s">
        <v>259</v>
      </c>
      <c r="S27" s="122" t="s">
        <v>110</v>
      </c>
      <c r="T27" s="122" t="s">
        <v>124</v>
      </c>
      <c r="U27" s="122" t="s">
        <v>1878</v>
      </c>
      <c r="V27" s="121">
        <v>43867</v>
      </c>
      <c r="W27" s="122">
        <v>1200</v>
      </c>
      <c r="X27" s="122"/>
      <c r="Y27" s="122"/>
    </row>
    <row r="28" spans="1:25" ht="30" customHeight="1" x14ac:dyDescent="0.35">
      <c r="A28" s="115">
        <v>44011</v>
      </c>
      <c r="B28" s="118" t="s">
        <v>1879</v>
      </c>
      <c r="C28" s="118" t="s">
        <v>175</v>
      </c>
      <c r="D28" s="118" t="s">
        <v>1880</v>
      </c>
      <c r="E28" s="118" t="s">
        <v>1881</v>
      </c>
      <c r="G28" s="118" t="s">
        <v>1882</v>
      </c>
      <c r="J28" s="115">
        <v>43997</v>
      </c>
      <c r="K28" s="118" t="s">
        <v>1883</v>
      </c>
      <c r="L28" s="129" t="str">
        <f t="shared" si="1"/>
        <v>https://clinicaltrials.gov/show/NCT04437342</v>
      </c>
      <c r="M28" s="118" t="s">
        <v>168</v>
      </c>
      <c r="N28" s="118" t="s">
        <v>1830</v>
      </c>
      <c r="O28" s="118" t="s">
        <v>117</v>
      </c>
      <c r="Q28" s="118" t="s">
        <v>1870</v>
      </c>
      <c r="R28" s="118" t="s">
        <v>259</v>
      </c>
      <c r="S28" s="118" t="s">
        <v>110</v>
      </c>
      <c r="T28" s="118" t="s">
        <v>774</v>
      </c>
      <c r="U28" s="118" t="s">
        <v>1884</v>
      </c>
      <c r="V28" s="115">
        <v>43836</v>
      </c>
      <c r="W28" s="118">
        <v>300</v>
      </c>
    </row>
    <row r="29" spans="1:25" ht="30" customHeight="1" x14ac:dyDescent="0.35">
      <c r="A29" s="121">
        <v>44011</v>
      </c>
      <c r="B29" s="122" t="s">
        <v>1885</v>
      </c>
      <c r="C29" s="122" t="s">
        <v>175</v>
      </c>
      <c r="D29" s="122" t="s">
        <v>1886</v>
      </c>
      <c r="E29" s="122" t="s">
        <v>1887</v>
      </c>
      <c r="F29" s="122" t="s">
        <v>1888</v>
      </c>
      <c r="G29" s="122" t="s">
        <v>1889</v>
      </c>
      <c r="H29" s="121"/>
      <c r="I29" s="121"/>
      <c r="J29" s="121">
        <v>43993</v>
      </c>
      <c r="K29" s="122" t="s">
        <v>1890</v>
      </c>
      <c r="L29" s="129" t="str">
        <f t="shared" si="1"/>
        <v>http://isrctn.com/ISRCTN93266696</v>
      </c>
      <c r="M29" s="122" t="s">
        <v>743</v>
      </c>
      <c r="N29" s="122" t="s">
        <v>744</v>
      </c>
      <c r="O29" s="122" t="s">
        <v>117</v>
      </c>
      <c r="P29" s="122" t="s">
        <v>1891</v>
      </c>
      <c r="Q29" s="122" t="s">
        <v>1892</v>
      </c>
      <c r="R29" s="122"/>
      <c r="S29" s="122"/>
      <c r="T29" s="122" t="s">
        <v>124</v>
      </c>
      <c r="U29" s="122" t="s">
        <v>1893</v>
      </c>
      <c r="V29" s="121">
        <v>43971</v>
      </c>
      <c r="W29" s="122">
        <v>200</v>
      </c>
      <c r="X29" s="122" t="s">
        <v>186</v>
      </c>
      <c r="Y29" s="122"/>
    </row>
    <row r="30" spans="1:25" ht="30" customHeight="1" x14ac:dyDescent="0.35">
      <c r="A30" s="115">
        <v>44011</v>
      </c>
      <c r="B30" s="118" t="s">
        <v>740</v>
      </c>
      <c r="C30" s="118" t="s">
        <v>175</v>
      </c>
      <c r="D30" s="118" t="s">
        <v>1734</v>
      </c>
      <c r="E30" s="118" t="s">
        <v>1735</v>
      </c>
      <c r="F30" s="118" t="s">
        <v>1494</v>
      </c>
      <c r="G30" s="118" t="s">
        <v>741</v>
      </c>
      <c r="J30" s="115">
        <v>43922</v>
      </c>
      <c r="K30" s="118" t="s">
        <v>742</v>
      </c>
      <c r="L30" s="129" t="str">
        <f t="shared" si="1"/>
        <v>http://isrctn.com/ISRCTN40092247</v>
      </c>
      <c r="M30" s="118" t="s">
        <v>743</v>
      </c>
      <c r="N30" s="118" t="s">
        <v>744</v>
      </c>
      <c r="O30" s="118" t="s">
        <v>117</v>
      </c>
      <c r="P30" s="118" t="s">
        <v>745</v>
      </c>
      <c r="Q30" s="118" t="s">
        <v>746</v>
      </c>
      <c r="T30" s="118" t="s">
        <v>124</v>
      </c>
      <c r="U30" s="118" t="s">
        <v>747</v>
      </c>
      <c r="V30" s="115">
        <v>43910</v>
      </c>
      <c r="W30" s="118">
        <v>500</v>
      </c>
      <c r="X30" s="118" t="s">
        <v>186</v>
      </c>
    </row>
    <row r="31" spans="1:25" ht="30" customHeight="1" x14ac:dyDescent="0.35">
      <c r="A31" s="121">
        <v>44011</v>
      </c>
      <c r="B31" s="122" t="s">
        <v>1894</v>
      </c>
      <c r="C31" s="122" t="s">
        <v>1825</v>
      </c>
      <c r="D31" s="122"/>
      <c r="E31" s="122" t="s">
        <v>1895</v>
      </c>
      <c r="F31" s="122"/>
      <c r="G31" s="122" t="s">
        <v>1896</v>
      </c>
      <c r="H31" s="121"/>
      <c r="I31" s="121"/>
      <c r="J31" s="121">
        <v>43979</v>
      </c>
      <c r="K31" s="122" t="s">
        <v>1897</v>
      </c>
      <c r="L31" s="129" t="str">
        <f t="shared" si="1"/>
        <v>https://clinicaltrials.gov/show/NCT04407923</v>
      </c>
      <c r="M31" s="122" t="s">
        <v>168</v>
      </c>
      <c r="N31" s="122" t="s">
        <v>119</v>
      </c>
      <c r="O31" s="122" t="s">
        <v>117</v>
      </c>
      <c r="P31" s="122"/>
      <c r="Q31" s="122" t="s">
        <v>1898</v>
      </c>
      <c r="R31" s="122" t="s">
        <v>110</v>
      </c>
      <c r="S31" s="122" t="s">
        <v>914</v>
      </c>
      <c r="T31" s="122" t="s">
        <v>124</v>
      </c>
      <c r="U31" s="122" t="s">
        <v>1899</v>
      </c>
      <c r="V31" s="121">
        <v>43976</v>
      </c>
      <c r="W31" s="122">
        <v>150</v>
      </c>
      <c r="X31" s="122"/>
      <c r="Y31" s="122"/>
    </row>
    <row r="32" spans="1:25" ht="30" customHeight="1" x14ac:dyDescent="0.35">
      <c r="A32" s="115">
        <v>44011</v>
      </c>
      <c r="B32" s="118" t="s">
        <v>698</v>
      </c>
      <c r="C32" s="118" t="s">
        <v>1825</v>
      </c>
      <c r="D32" s="118" t="s">
        <v>1629</v>
      </c>
      <c r="E32" s="118" t="s">
        <v>1351</v>
      </c>
      <c r="F32" s="118" t="s">
        <v>1352</v>
      </c>
      <c r="G32" s="118" t="s">
        <v>1577</v>
      </c>
      <c r="J32" s="115">
        <v>43943</v>
      </c>
      <c r="K32" s="118" t="s">
        <v>699</v>
      </c>
      <c r="L32" s="129" t="str">
        <f t="shared" si="1"/>
        <v>http://www.drks.de/DRKS00021506</v>
      </c>
      <c r="M32" s="118" t="s">
        <v>683</v>
      </c>
      <c r="N32" s="118" t="s">
        <v>113</v>
      </c>
      <c r="O32" s="118" t="s">
        <v>684</v>
      </c>
      <c r="P32" s="118" t="s">
        <v>700</v>
      </c>
      <c r="Q32" s="118" t="s">
        <v>701</v>
      </c>
      <c r="R32" s="118" t="s">
        <v>687</v>
      </c>
      <c r="S32" s="118" t="s">
        <v>259</v>
      </c>
      <c r="T32" s="118" t="s">
        <v>124</v>
      </c>
      <c r="U32" s="118" t="s">
        <v>702</v>
      </c>
      <c r="V32" s="115">
        <v>43908</v>
      </c>
      <c r="W32" s="118">
        <v>1000</v>
      </c>
      <c r="X32" s="118" t="s">
        <v>110</v>
      </c>
    </row>
    <row r="33" spans="1:25" ht="30" customHeight="1" x14ac:dyDescent="0.35">
      <c r="A33" s="121">
        <v>44011</v>
      </c>
      <c r="B33" s="122" t="s">
        <v>679</v>
      </c>
      <c r="C33" s="122" t="s">
        <v>1825</v>
      </c>
      <c r="D33" s="122" t="s">
        <v>680</v>
      </c>
      <c r="E33" s="122" t="s">
        <v>1349</v>
      </c>
      <c r="F33" s="122" t="s">
        <v>1350</v>
      </c>
      <c r="G33" s="122" t="s">
        <v>681</v>
      </c>
      <c r="H33" s="121"/>
      <c r="I33" s="121"/>
      <c r="J33" s="121">
        <v>43921</v>
      </c>
      <c r="K33" s="122" t="s">
        <v>682</v>
      </c>
      <c r="L33" s="129" t="str">
        <f t="shared" si="1"/>
        <v>http://www.drks.de/DRKS00021208</v>
      </c>
      <c r="M33" s="122" t="s">
        <v>683</v>
      </c>
      <c r="N33" s="122" t="s">
        <v>113</v>
      </c>
      <c r="O33" s="122" t="s">
        <v>684</v>
      </c>
      <c r="P33" s="122" t="s">
        <v>685</v>
      </c>
      <c r="Q33" s="122" t="s">
        <v>686</v>
      </c>
      <c r="R33" s="122" t="s">
        <v>687</v>
      </c>
      <c r="S33" s="122" t="s">
        <v>688</v>
      </c>
      <c r="T33" s="122" t="s">
        <v>124</v>
      </c>
      <c r="U33" s="122" t="s">
        <v>689</v>
      </c>
      <c r="V33" s="121">
        <v>43924</v>
      </c>
      <c r="W33" s="122">
        <v>100</v>
      </c>
      <c r="X33" s="122" t="s">
        <v>110</v>
      </c>
      <c r="Y33" s="122"/>
    </row>
    <row r="34" spans="1:25" ht="30" customHeight="1" x14ac:dyDescent="0.35">
      <c r="A34" s="115">
        <v>44011</v>
      </c>
      <c r="B34" s="118" t="s">
        <v>1900</v>
      </c>
      <c r="C34" s="118" t="s">
        <v>1825</v>
      </c>
      <c r="D34" s="118" t="s">
        <v>1901</v>
      </c>
      <c r="E34" s="118" t="s">
        <v>1902</v>
      </c>
      <c r="G34" s="118" t="s">
        <v>1903</v>
      </c>
      <c r="J34" s="115">
        <v>43990</v>
      </c>
      <c r="K34" s="118" t="s">
        <v>1904</v>
      </c>
      <c r="L34" s="129" t="str">
        <f t="shared" si="1"/>
        <v>https://clinicaltrials.gov/show/NCT04431453</v>
      </c>
      <c r="M34" s="118" t="s">
        <v>168</v>
      </c>
      <c r="O34" s="118" t="s">
        <v>120</v>
      </c>
      <c r="P34" s="118" t="s">
        <v>1017</v>
      </c>
      <c r="Q34" s="118" t="s">
        <v>1905</v>
      </c>
      <c r="R34" s="118" t="s">
        <v>110</v>
      </c>
      <c r="S34" s="118" t="s">
        <v>259</v>
      </c>
      <c r="T34" s="118" t="s">
        <v>774</v>
      </c>
      <c r="U34" s="118" t="s">
        <v>1906</v>
      </c>
      <c r="V34" s="115">
        <v>43836</v>
      </c>
      <c r="W34" s="118">
        <v>52</v>
      </c>
      <c r="X34" s="118" t="s">
        <v>1163</v>
      </c>
    </row>
    <row r="35" spans="1:25" ht="30" customHeight="1" x14ac:dyDescent="0.35">
      <c r="A35" s="121">
        <v>44011</v>
      </c>
      <c r="B35" s="122" t="s">
        <v>1907</v>
      </c>
      <c r="C35" s="122" t="s">
        <v>1908</v>
      </c>
      <c r="D35" s="122" t="s">
        <v>1909</v>
      </c>
      <c r="E35" s="122" t="s">
        <v>1910</v>
      </c>
      <c r="F35" s="122"/>
      <c r="G35" s="122" t="s">
        <v>1911</v>
      </c>
      <c r="H35" s="121"/>
      <c r="I35" s="121"/>
      <c r="J35" s="121">
        <v>43997</v>
      </c>
      <c r="K35" s="122" t="s">
        <v>1912</v>
      </c>
      <c r="L35" s="129" t="str">
        <f t="shared" si="1"/>
        <v>https://clinicaltrials.gov/show/NCT04432779</v>
      </c>
      <c r="M35" s="122" t="s">
        <v>168</v>
      </c>
      <c r="N35" s="122" t="s">
        <v>1913</v>
      </c>
      <c r="O35" s="122" t="s">
        <v>117</v>
      </c>
      <c r="P35" s="122"/>
      <c r="Q35" s="122" t="s">
        <v>1914</v>
      </c>
      <c r="R35" s="122" t="s">
        <v>110</v>
      </c>
      <c r="S35" s="122" t="s">
        <v>110</v>
      </c>
      <c r="T35" s="122" t="s">
        <v>774</v>
      </c>
      <c r="U35" s="122" t="s">
        <v>1915</v>
      </c>
      <c r="V35" s="121">
        <v>44007</v>
      </c>
      <c r="W35" s="122">
        <v>3000</v>
      </c>
      <c r="X35" s="122"/>
      <c r="Y35" s="122"/>
    </row>
    <row r="36" spans="1:25" ht="30" customHeight="1" x14ac:dyDescent="0.35">
      <c r="A36" s="123">
        <v>44011</v>
      </c>
      <c r="B36" s="124" t="s">
        <v>1916</v>
      </c>
      <c r="C36" s="124" t="s">
        <v>1825</v>
      </c>
      <c r="D36" s="124"/>
      <c r="E36" s="124" t="s">
        <v>1917</v>
      </c>
      <c r="F36" s="124"/>
      <c r="G36" s="124" t="s">
        <v>1918</v>
      </c>
      <c r="H36" s="123"/>
      <c r="I36" s="123"/>
      <c r="J36" s="123">
        <v>43998</v>
      </c>
      <c r="K36" s="124" t="s">
        <v>1919</v>
      </c>
      <c r="L36" s="129" t="str">
        <f t="shared" si="1"/>
        <v>https://clinicaltrials.gov/show/NCT04442165</v>
      </c>
      <c r="M36" s="124" t="s">
        <v>168</v>
      </c>
      <c r="N36" s="124" t="s">
        <v>1922</v>
      </c>
      <c r="O36" s="124" t="s">
        <v>117</v>
      </c>
      <c r="P36" s="124"/>
      <c r="Q36" s="124" t="s">
        <v>1920</v>
      </c>
      <c r="R36" s="124" t="s">
        <v>110</v>
      </c>
      <c r="S36" s="124" t="s">
        <v>110</v>
      </c>
      <c r="T36" s="124" t="s">
        <v>774</v>
      </c>
      <c r="U36" s="124" t="s">
        <v>1921</v>
      </c>
      <c r="V36" s="123">
        <v>44027</v>
      </c>
      <c r="W36" s="124">
        <v>15393</v>
      </c>
      <c r="X36" s="124"/>
      <c r="Y36" s="124"/>
    </row>
    <row r="37" spans="1:25" ht="30" customHeight="1" x14ac:dyDescent="0.35">
      <c r="A37" s="115">
        <v>43997</v>
      </c>
      <c r="B37" s="118" t="s">
        <v>1019</v>
      </c>
      <c r="C37" s="118" t="s">
        <v>33</v>
      </c>
      <c r="D37" s="118" t="s">
        <v>183</v>
      </c>
      <c r="E37" s="118" t="s">
        <v>1020</v>
      </c>
      <c r="F37" s="118" t="s">
        <v>1586</v>
      </c>
      <c r="J37" s="115">
        <v>43955</v>
      </c>
      <c r="K37" s="125" t="s">
        <v>1021</v>
      </c>
      <c r="L37" s="125" t="str">
        <f t="shared" ref="L37" si="2">HYPERLINK(K37)</f>
        <v>https://clinicaltrials.gov/show/NCT04377737</v>
      </c>
      <c r="M37" s="118" t="s">
        <v>168</v>
      </c>
      <c r="N37" s="118" t="s">
        <v>119</v>
      </c>
      <c r="O37" s="118" t="s">
        <v>120</v>
      </c>
      <c r="P37" s="118" t="s">
        <v>1022</v>
      </c>
      <c r="Q37" s="118" t="s">
        <v>184</v>
      </c>
      <c r="R37" s="118" t="s">
        <v>820</v>
      </c>
      <c r="S37" s="118" t="s">
        <v>707</v>
      </c>
      <c r="T37" s="118" t="s">
        <v>774</v>
      </c>
      <c r="U37" s="118" t="s">
        <v>185</v>
      </c>
      <c r="V37" s="118">
        <v>43966</v>
      </c>
      <c r="W37" s="118">
        <v>0</v>
      </c>
      <c r="X37" s="118" t="s">
        <v>110</v>
      </c>
    </row>
    <row r="38" spans="1:25" ht="30" customHeight="1" x14ac:dyDescent="0.35">
      <c r="A38" s="115">
        <v>43997</v>
      </c>
      <c r="B38" s="118" t="s">
        <v>1205</v>
      </c>
      <c r="C38" s="118" t="s">
        <v>33</v>
      </c>
      <c r="D38" s="118" t="s">
        <v>1206</v>
      </c>
      <c r="E38" s="118" t="s">
        <v>1207</v>
      </c>
      <c r="F38" s="118" t="s">
        <v>1587</v>
      </c>
      <c r="J38" s="115">
        <v>43970</v>
      </c>
      <c r="K38" s="125" t="s">
        <v>1208</v>
      </c>
      <c r="L38" s="125" t="str">
        <f t="shared" ref="L38:L68" si="3">HYPERLINK(K38)</f>
        <v>https://clinicaltrials.gov/show/NCT04399252</v>
      </c>
      <c r="M38" s="118" t="s">
        <v>168</v>
      </c>
      <c r="N38" s="118" t="s">
        <v>140</v>
      </c>
      <c r="O38" s="118" t="s">
        <v>120</v>
      </c>
      <c r="P38" s="118" t="s">
        <v>1209</v>
      </c>
      <c r="Q38" s="118" t="s">
        <v>1210</v>
      </c>
      <c r="R38" s="118" t="s">
        <v>768</v>
      </c>
      <c r="S38" s="118" t="s">
        <v>110</v>
      </c>
      <c r="T38" s="118" t="s">
        <v>774</v>
      </c>
      <c r="U38" s="118" t="s">
        <v>1211</v>
      </c>
      <c r="V38" s="118">
        <v>43976</v>
      </c>
      <c r="W38" s="118">
        <v>1000</v>
      </c>
      <c r="X38" s="118" t="s">
        <v>110</v>
      </c>
    </row>
    <row r="39" spans="1:25" ht="30" customHeight="1" x14ac:dyDescent="0.35">
      <c r="A39" s="115">
        <v>43997</v>
      </c>
      <c r="B39" s="118" t="s">
        <v>1218</v>
      </c>
      <c r="C39" s="118" t="s">
        <v>33</v>
      </c>
      <c r="D39" s="118" t="s">
        <v>1219</v>
      </c>
      <c r="E39" s="118" t="s">
        <v>1220</v>
      </c>
      <c r="F39" s="118" t="s">
        <v>1588</v>
      </c>
      <c r="J39" s="115">
        <v>43963</v>
      </c>
      <c r="K39" s="125" t="s">
        <v>1221</v>
      </c>
      <c r="L39" s="125" t="str">
        <f t="shared" si="3"/>
        <v>https://clinicaltrials.gov/show/NCT04402944</v>
      </c>
      <c r="M39" s="118" t="s">
        <v>168</v>
      </c>
      <c r="N39" s="118" t="s">
        <v>1518</v>
      </c>
      <c r="O39" s="118" t="s">
        <v>120</v>
      </c>
      <c r="P39" s="118" t="s">
        <v>818</v>
      </c>
      <c r="Q39" s="118" t="s">
        <v>1222</v>
      </c>
      <c r="R39" s="118" t="s">
        <v>820</v>
      </c>
      <c r="S39" s="118" t="s">
        <v>110</v>
      </c>
      <c r="T39" s="118" t="s">
        <v>774</v>
      </c>
      <c r="U39" s="118" t="s">
        <v>1223</v>
      </c>
      <c r="V39" s="118">
        <v>43976</v>
      </c>
      <c r="W39" s="118">
        <v>60</v>
      </c>
      <c r="X39" s="118" t="s">
        <v>139</v>
      </c>
    </row>
    <row r="40" spans="1:25" ht="30" customHeight="1" x14ac:dyDescent="0.35">
      <c r="A40" s="115">
        <v>43997</v>
      </c>
      <c r="B40" s="118" t="s">
        <v>1330</v>
      </c>
      <c r="C40" s="118" t="s">
        <v>33</v>
      </c>
      <c r="D40" s="118" t="s">
        <v>1331</v>
      </c>
      <c r="E40" s="118" t="s">
        <v>1332</v>
      </c>
      <c r="F40" s="118" t="s">
        <v>1589</v>
      </c>
      <c r="J40" s="115">
        <v>43973</v>
      </c>
      <c r="K40" s="125" t="s">
        <v>1333</v>
      </c>
      <c r="L40" s="125" t="str">
        <f t="shared" si="3"/>
        <v>https://clinicaltrials.gov/show/NCT04408014</v>
      </c>
      <c r="M40" s="118" t="s">
        <v>168</v>
      </c>
      <c r="N40" s="118" t="s">
        <v>1074</v>
      </c>
      <c r="O40" s="118" t="s">
        <v>117</v>
      </c>
      <c r="Q40" s="118" t="s">
        <v>1334</v>
      </c>
      <c r="R40" s="118" t="s">
        <v>781</v>
      </c>
      <c r="S40" s="118" t="s">
        <v>868</v>
      </c>
      <c r="T40" s="118" t="s">
        <v>774</v>
      </c>
      <c r="U40" s="118" t="s">
        <v>1335</v>
      </c>
      <c r="V40" s="118">
        <v>43983</v>
      </c>
      <c r="W40" s="118">
        <v>18901</v>
      </c>
    </row>
    <row r="41" spans="1:25" ht="30" customHeight="1" x14ac:dyDescent="0.35">
      <c r="A41" s="115">
        <v>43997</v>
      </c>
      <c r="B41" s="118" t="s">
        <v>1519</v>
      </c>
      <c r="C41" s="118" t="s">
        <v>33</v>
      </c>
      <c r="D41" s="118" t="s">
        <v>385</v>
      </c>
      <c r="E41" s="118" t="s">
        <v>1521</v>
      </c>
      <c r="F41" s="118" t="s">
        <v>1520</v>
      </c>
      <c r="G41" s="118" t="s">
        <v>1619</v>
      </c>
      <c r="J41" s="115">
        <v>43988</v>
      </c>
      <c r="K41" s="125" t="s">
        <v>1522</v>
      </c>
      <c r="L41" s="125" t="str">
        <f t="shared" si="3"/>
        <v>http://www.chictr.org.cn/showproj.aspx?proj=54787</v>
      </c>
      <c r="M41" s="118" t="s">
        <v>282</v>
      </c>
      <c r="N41" s="118" t="s">
        <v>109</v>
      </c>
      <c r="O41" s="118" t="s">
        <v>326</v>
      </c>
      <c r="P41" s="118" t="s">
        <v>102</v>
      </c>
      <c r="Q41" s="118" t="s">
        <v>1523</v>
      </c>
      <c r="R41" s="118">
        <v>1</v>
      </c>
      <c r="S41" s="118">
        <v>92</v>
      </c>
      <c r="T41" s="118" t="s">
        <v>261</v>
      </c>
      <c r="U41" s="118" t="s">
        <v>1524</v>
      </c>
      <c r="V41" s="118">
        <v>43855</v>
      </c>
      <c r="W41" s="118" t="s">
        <v>1525</v>
      </c>
      <c r="X41" s="118" t="s">
        <v>351</v>
      </c>
    </row>
    <row r="42" spans="1:25" ht="30" customHeight="1" x14ac:dyDescent="0.35">
      <c r="A42" s="115">
        <v>43997</v>
      </c>
      <c r="B42" s="118" t="s">
        <v>863</v>
      </c>
      <c r="C42" s="118" t="s">
        <v>33</v>
      </c>
      <c r="D42" s="118" t="s">
        <v>864</v>
      </c>
      <c r="E42" s="118" t="s">
        <v>865</v>
      </c>
      <c r="F42" s="118" t="s">
        <v>1590</v>
      </c>
      <c r="J42" s="115">
        <v>43924</v>
      </c>
      <c r="K42" s="125" t="s">
        <v>866</v>
      </c>
      <c r="L42" s="125" t="str">
        <f t="shared" si="3"/>
        <v>https://clinicaltrials.gov/show/NCT04347278</v>
      </c>
      <c r="M42" s="118" t="s">
        <v>168</v>
      </c>
      <c r="N42" s="118" t="s">
        <v>173</v>
      </c>
      <c r="O42" s="118" t="s">
        <v>794</v>
      </c>
      <c r="Q42" s="118" t="s">
        <v>867</v>
      </c>
      <c r="R42" s="118" t="s">
        <v>768</v>
      </c>
      <c r="S42" s="118" t="s">
        <v>868</v>
      </c>
      <c r="T42" s="118" t="s">
        <v>124</v>
      </c>
      <c r="U42" s="118" t="s">
        <v>869</v>
      </c>
      <c r="V42" s="118">
        <v>43943</v>
      </c>
      <c r="W42" s="118">
        <v>1000</v>
      </c>
    </row>
    <row r="43" spans="1:25" ht="30" customHeight="1" x14ac:dyDescent="0.35">
      <c r="A43" s="115">
        <v>43997</v>
      </c>
      <c r="B43" s="118" t="s">
        <v>870</v>
      </c>
      <c r="C43" s="118" t="s">
        <v>33</v>
      </c>
      <c r="D43" s="118" t="s">
        <v>871</v>
      </c>
      <c r="E43" s="118" t="s">
        <v>872</v>
      </c>
      <c r="F43" s="118" t="s">
        <v>1591</v>
      </c>
      <c r="J43" s="115">
        <v>43928</v>
      </c>
      <c r="K43" s="125" t="s">
        <v>873</v>
      </c>
      <c r="L43" s="125" t="str">
        <f t="shared" si="3"/>
        <v>https://clinicaltrials.gov/show/NCT04347408</v>
      </c>
      <c r="M43" s="118" t="s">
        <v>168</v>
      </c>
      <c r="N43" s="118" t="s">
        <v>744</v>
      </c>
      <c r="O43" s="118" t="s">
        <v>117</v>
      </c>
      <c r="Q43" s="118" t="s">
        <v>874</v>
      </c>
      <c r="R43" s="118" t="s">
        <v>875</v>
      </c>
      <c r="S43" s="118" t="s">
        <v>876</v>
      </c>
      <c r="T43" s="118" t="s">
        <v>124</v>
      </c>
      <c r="U43" s="118" t="s">
        <v>877</v>
      </c>
      <c r="V43" s="118">
        <v>43957</v>
      </c>
      <c r="W43" s="118">
        <v>700</v>
      </c>
    </row>
    <row r="44" spans="1:25" ht="30" customHeight="1" x14ac:dyDescent="0.35">
      <c r="A44" s="115">
        <v>43997</v>
      </c>
      <c r="B44" s="118" t="s">
        <v>978</v>
      </c>
      <c r="C44" s="118" t="s">
        <v>33</v>
      </c>
      <c r="D44" s="118" t="s">
        <v>1526</v>
      </c>
      <c r="E44" s="118" t="s">
        <v>1527</v>
      </c>
      <c r="F44" s="118" t="s">
        <v>1592</v>
      </c>
      <c r="J44" s="115">
        <v>43951</v>
      </c>
      <c r="K44" s="125" t="s">
        <v>979</v>
      </c>
      <c r="L44" s="125" t="str">
        <f t="shared" si="3"/>
        <v>https://clinicaltrials.gov/show/NCT04370834</v>
      </c>
      <c r="M44" s="118" t="s">
        <v>168</v>
      </c>
      <c r="N44" s="118" t="s">
        <v>140</v>
      </c>
      <c r="O44" s="118" t="s">
        <v>120</v>
      </c>
      <c r="P44" s="118" t="s">
        <v>980</v>
      </c>
      <c r="Q44" s="118" t="s">
        <v>137</v>
      </c>
      <c r="R44" s="118" t="s">
        <v>875</v>
      </c>
      <c r="S44" s="118" t="s">
        <v>110</v>
      </c>
      <c r="T44" s="118" t="s">
        <v>124</v>
      </c>
      <c r="U44" s="118" t="s">
        <v>138</v>
      </c>
      <c r="V44" s="118">
        <v>43979</v>
      </c>
      <c r="W44" s="118">
        <v>200</v>
      </c>
      <c r="X44" s="118" t="s">
        <v>139</v>
      </c>
    </row>
    <row r="45" spans="1:25" ht="30" customHeight="1" x14ac:dyDescent="0.35">
      <c r="A45" s="115">
        <v>43997</v>
      </c>
      <c r="B45" s="118" t="s">
        <v>135</v>
      </c>
      <c r="C45" s="118" t="s">
        <v>33</v>
      </c>
      <c r="E45" s="118" t="s">
        <v>984</v>
      </c>
      <c r="F45" s="118" t="s">
        <v>1593</v>
      </c>
      <c r="J45" s="115">
        <v>43950</v>
      </c>
      <c r="K45" s="125" t="s">
        <v>985</v>
      </c>
      <c r="L45" s="125" t="str">
        <f t="shared" si="3"/>
        <v>https://clinicaltrials.gov/show/NCT04371432</v>
      </c>
      <c r="M45" s="118" t="s">
        <v>168</v>
      </c>
      <c r="N45" s="118" t="s">
        <v>140</v>
      </c>
      <c r="O45" s="118" t="s">
        <v>117</v>
      </c>
      <c r="Q45" s="118" t="s">
        <v>986</v>
      </c>
      <c r="R45" s="118" t="s">
        <v>820</v>
      </c>
      <c r="S45" s="118" t="s">
        <v>260</v>
      </c>
      <c r="T45" s="118" t="s">
        <v>124</v>
      </c>
      <c r="U45" s="118" t="s">
        <v>136</v>
      </c>
      <c r="V45" s="118">
        <v>43994</v>
      </c>
      <c r="W45" s="118">
        <v>2500</v>
      </c>
    </row>
    <row r="46" spans="1:25" ht="30" customHeight="1" x14ac:dyDescent="0.35">
      <c r="A46" s="115">
        <v>43997</v>
      </c>
      <c r="B46" s="118" t="s">
        <v>987</v>
      </c>
      <c r="C46" s="118" t="s">
        <v>33</v>
      </c>
      <c r="D46" s="118" t="s">
        <v>988</v>
      </c>
      <c r="E46" s="118" t="s">
        <v>989</v>
      </c>
      <c r="F46" s="118" t="s">
        <v>1594</v>
      </c>
      <c r="J46" s="115">
        <v>43950</v>
      </c>
      <c r="K46" s="125" t="s">
        <v>990</v>
      </c>
      <c r="L46" s="125" t="str">
        <f t="shared" si="3"/>
        <v>https://clinicaltrials.gov/show/NCT04371926</v>
      </c>
      <c r="M46" s="118" t="s">
        <v>168</v>
      </c>
      <c r="N46" s="118" t="s">
        <v>1518</v>
      </c>
      <c r="O46" s="118" t="s">
        <v>120</v>
      </c>
      <c r="P46" s="118" t="s">
        <v>991</v>
      </c>
      <c r="Q46" s="118" t="s">
        <v>992</v>
      </c>
      <c r="R46" s="118" t="s">
        <v>801</v>
      </c>
      <c r="S46" s="118" t="s">
        <v>993</v>
      </c>
      <c r="T46" s="118" t="s">
        <v>774</v>
      </c>
      <c r="U46" s="118" t="s">
        <v>994</v>
      </c>
      <c r="V46" s="118">
        <v>43983</v>
      </c>
      <c r="W46" s="118">
        <v>0</v>
      </c>
      <c r="X46" s="118" t="s">
        <v>110</v>
      </c>
    </row>
    <row r="47" spans="1:25" ht="30" customHeight="1" x14ac:dyDescent="0.35">
      <c r="A47" s="115">
        <v>43997</v>
      </c>
      <c r="B47" s="118" t="s">
        <v>1014</v>
      </c>
      <c r="C47" s="118" t="s">
        <v>33</v>
      </c>
      <c r="D47" s="118" t="s">
        <v>178</v>
      </c>
      <c r="E47" s="118" t="s">
        <v>1015</v>
      </c>
      <c r="F47" s="118" t="s">
        <v>1595</v>
      </c>
      <c r="J47" s="115">
        <v>43955</v>
      </c>
      <c r="K47" s="125" t="s">
        <v>1016</v>
      </c>
      <c r="L47" s="125" t="str">
        <f t="shared" si="3"/>
        <v>https://clinicaltrials.gov/show/NCT04377672</v>
      </c>
      <c r="M47" s="118" t="s">
        <v>168</v>
      </c>
      <c r="N47" s="118" t="s">
        <v>140</v>
      </c>
      <c r="O47" s="118" t="s">
        <v>120</v>
      </c>
      <c r="P47" s="118" t="s">
        <v>1017</v>
      </c>
      <c r="Q47" s="118" t="s">
        <v>179</v>
      </c>
      <c r="R47" s="118" t="s">
        <v>1018</v>
      </c>
      <c r="S47" s="118" t="s">
        <v>259</v>
      </c>
      <c r="T47" s="118" t="s">
        <v>124</v>
      </c>
      <c r="U47" s="118" t="s">
        <v>180</v>
      </c>
      <c r="V47" s="118">
        <v>43979</v>
      </c>
      <c r="W47" s="118">
        <v>30</v>
      </c>
      <c r="X47" s="118" t="s">
        <v>155</v>
      </c>
    </row>
    <row r="48" spans="1:25" ht="30" customHeight="1" x14ac:dyDescent="0.35">
      <c r="A48" s="115">
        <v>43997</v>
      </c>
      <c r="B48" s="118" t="s">
        <v>1336</v>
      </c>
      <c r="C48" s="118" t="s">
        <v>33</v>
      </c>
      <c r="D48" s="118" t="s">
        <v>1337</v>
      </c>
      <c r="E48" s="118" t="s">
        <v>1528</v>
      </c>
      <c r="F48" s="118" t="s">
        <v>1596</v>
      </c>
      <c r="J48" s="115">
        <v>43971</v>
      </c>
      <c r="K48" s="125" t="s">
        <v>1338</v>
      </c>
      <c r="L48" s="125" t="str">
        <f t="shared" si="3"/>
        <v>https://clinicaltrials.gov/show/NCT04411511</v>
      </c>
      <c r="M48" s="118" t="s">
        <v>168</v>
      </c>
      <c r="N48" s="118" t="s">
        <v>1124</v>
      </c>
      <c r="O48" s="118" t="s">
        <v>117</v>
      </c>
      <c r="Q48" s="118" t="s">
        <v>959</v>
      </c>
      <c r="R48" s="118" t="s">
        <v>859</v>
      </c>
      <c r="S48" s="118" t="s">
        <v>914</v>
      </c>
      <c r="T48" s="118" t="s">
        <v>124</v>
      </c>
      <c r="U48" s="118" t="s">
        <v>1339</v>
      </c>
      <c r="V48" s="118">
        <v>43957</v>
      </c>
      <c r="W48" s="118">
        <v>4000</v>
      </c>
    </row>
    <row r="49" spans="1:24" ht="30" customHeight="1" x14ac:dyDescent="0.35">
      <c r="A49" s="115">
        <v>43997</v>
      </c>
      <c r="B49" s="118" t="s">
        <v>1529</v>
      </c>
      <c r="C49" s="118" t="s">
        <v>33</v>
      </c>
      <c r="D49" s="118" t="s">
        <v>1530</v>
      </c>
      <c r="E49" s="118" t="s">
        <v>1531</v>
      </c>
      <c r="F49" s="118" t="s">
        <v>1597</v>
      </c>
      <c r="J49" s="115">
        <v>43984</v>
      </c>
      <c r="K49" s="125" t="s">
        <v>1532</v>
      </c>
      <c r="L49" s="125" t="str">
        <f t="shared" si="3"/>
        <v>https://clinicaltrials.gov/show/NCT04413968</v>
      </c>
      <c r="M49" s="118" t="s">
        <v>168</v>
      </c>
      <c r="N49" s="118" t="s">
        <v>119</v>
      </c>
      <c r="O49" s="118" t="s">
        <v>120</v>
      </c>
      <c r="P49" s="118" t="s">
        <v>1022</v>
      </c>
      <c r="Q49" s="118" t="s">
        <v>907</v>
      </c>
      <c r="R49" s="118" t="s">
        <v>1018</v>
      </c>
      <c r="S49" s="118" t="s">
        <v>110</v>
      </c>
      <c r="T49" s="118" t="s">
        <v>774</v>
      </c>
      <c r="U49" s="118" t="s">
        <v>1533</v>
      </c>
      <c r="V49" s="118">
        <v>43984</v>
      </c>
      <c r="W49" s="118">
        <v>600</v>
      </c>
      <c r="X49" s="118" t="s">
        <v>110</v>
      </c>
    </row>
    <row r="50" spans="1:24" ht="30" customHeight="1" x14ac:dyDescent="0.35">
      <c r="A50" s="115">
        <v>43997</v>
      </c>
      <c r="B50" s="118" t="s">
        <v>835</v>
      </c>
      <c r="C50" s="118" t="s">
        <v>33</v>
      </c>
      <c r="D50" s="118" t="s">
        <v>836</v>
      </c>
      <c r="E50" s="118" t="s">
        <v>837</v>
      </c>
      <c r="F50" s="118" t="s">
        <v>1598</v>
      </c>
      <c r="J50" s="115">
        <v>43920</v>
      </c>
      <c r="K50" s="125" t="s">
        <v>838</v>
      </c>
      <c r="L50" s="125" t="str">
        <f t="shared" si="3"/>
        <v>https://clinicaltrials.gov/show/NCT04336956</v>
      </c>
      <c r="M50" s="118" t="s">
        <v>168</v>
      </c>
      <c r="N50" s="118" t="s">
        <v>119</v>
      </c>
      <c r="O50" s="118" t="s">
        <v>794</v>
      </c>
      <c r="Q50" s="118" t="s">
        <v>839</v>
      </c>
      <c r="R50" s="118" t="s">
        <v>110</v>
      </c>
      <c r="S50" s="118" t="s">
        <v>259</v>
      </c>
      <c r="T50" s="118" t="s">
        <v>124</v>
      </c>
      <c r="U50" s="118" t="s">
        <v>840</v>
      </c>
      <c r="V50" s="118">
        <v>43928</v>
      </c>
      <c r="W50" s="118">
        <v>250</v>
      </c>
    </row>
    <row r="51" spans="1:24" ht="30" customHeight="1" x14ac:dyDescent="0.35">
      <c r="A51" s="115">
        <v>43997</v>
      </c>
      <c r="B51" s="118" t="s">
        <v>1237</v>
      </c>
      <c r="C51" s="118" t="s">
        <v>33</v>
      </c>
      <c r="E51" s="118" t="s">
        <v>1238</v>
      </c>
      <c r="F51" s="118" t="s">
        <v>1599</v>
      </c>
      <c r="J51" s="115">
        <v>43969</v>
      </c>
      <c r="K51" s="125" t="s">
        <v>1239</v>
      </c>
      <c r="L51" s="125" t="str">
        <f t="shared" si="3"/>
        <v>https://clinicaltrials.gov/show/NCT04395781</v>
      </c>
      <c r="M51" s="118" t="s">
        <v>168</v>
      </c>
      <c r="N51" s="118" t="s">
        <v>1515</v>
      </c>
      <c r="O51" s="118" t="s">
        <v>794</v>
      </c>
      <c r="Q51" s="118" t="s">
        <v>1240</v>
      </c>
      <c r="R51" s="118" t="s">
        <v>110</v>
      </c>
      <c r="S51" s="118" t="s">
        <v>1241</v>
      </c>
      <c r="T51" s="118" t="s">
        <v>774</v>
      </c>
      <c r="U51" s="118" t="s">
        <v>1242</v>
      </c>
      <c r="V51" s="118">
        <v>43969</v>
      </c>
      <c r="W51" s="118">
        <v>2000</v>
      </c>
    </row>
    <row r="52" spans="1:24" ht="30" customHeight="1" x14ac:dyDescent="0.35">
      <c r="A52" s="115">
        <v>43997</v>
      </c>
      <c r="B52" s="118" t="s">
        <v>1248</v>
      </c>
      <c r="C52" s="118" t="s">
        <v>33</v>
      </c>
      <c r="E52" s="118" t="s">
        <v>1249</v>
      </c>
      <c r="F52" s="118" t="s">
        <v>1600</v>
      </c>
      <c r="J52" s="115">
        <v>43973</v>
      </c>
      <c r="K52" s="125" t="s">
        <v>1250</v>
      </c>
      <c r="L52" s="125" t="str">
        <f t="shared" si="3"/>
        <v>https://clinicaltrials.gov/show/NCT04401540</v>
      </c>
      <c r="M52" s="118" t="s">
        <v>168</v>
      </c>
      <c r="N52" s="118" t="s">
        <v>174</v>
      </c>
      <c r="O52" s="118" t="s">
        <v>794</v>
      </c>
      <c r="Q52" s="118" t="s">
        <v>1251</v>
      </c>
      <c r="R52" s="118" t="s">
        <v>110</v>
      </c>
      <c r="S52" s="118" t="s">
        <v>787</v>
      </c>
      <c r="T52" s="118" t="s">
        <v>124</v>
      </c>
      <c r="U52" s="118" t="s">
        <v>1252</v>
      </c>
      <c r="V52" s="118">
        <v>43952</v>
      </c>
      <c r="W52" s="118">
        <v>90</v>
      </c>
    </row>
    <row r="53" spans="1:24" ht="30" customHeight="1" x14ac:dyDescent="0.35">
      <c r="A53" s="115">
        <v>43997</v>
      </c>
      <c r="B53" s="118" t="s">
        <v>1422</v>
      </c>
      <c r="C53" s="118" t="s">
        <v>33</v>
      </c>
      <c r="E53" s="118" t="s">
        <v>1423</v>
      </c>
      <c r="F53" s="118" t="s">
        <v>1601</v>
      </c>
      <c r="J53" s="115">
        <v>43978</v>
      </c>
      <c r="K53" s="125" t="s">
        <v>1424</v>
      </c>
      <c r="L53" s="125" t="str">
        <f t="shared" si="3"/>
        <v>https://clinicaltrials.gov/show/NCT04407546</v>
      </c>
      <c r="M53" s="118" t="s">
        <v>168</v>
      </c>
      <c r="N53" s="118" t="s">
        <v>1518</v>
      </c>
      <c r="O53" s="118" t="s">
        <v>117</v>
      </c>
      <c r="Q53" s="118" t="s">
        <v>1425</v>
      </c>
      <c r="R53" s="118" t="s">
        <v>110</v>
      </c>
      <c r="S53" s="118" t="s">
        <v>110</v>
      </c>
      <c r="T53" s="118" t="s">
        <v>774</v>
      </c>
      <c r="U53" s="118" t="s">
        <v>1426</v>
      </c>
      <c r="V53" s="118">
        <v>43979</v>
      </c>
      <c r="W53" s="118">
        <v>300</v>
      </c>
    </row>
    <row r="54" spans="1:24" ht="30" customHeight="1" x14ac:dyDescent="0.35">
      <c r="A54" s="115">
        <v>43997</v>
      </c>
      <c r="B54" s="118" t="s">
        <v>1427</v>
      </c>
      <c r="C54" s="118" t="s">
        <v>33</v>
      </c>
      <c r="E54" s="118" t="s">
        <v>1428</v>
      </c>
      <c r="F54" s="118" t="s">
        <v>1602</v>
      </c>
      <c r="J54" s="115">
        <v>43981</v>
      </c>
      <c r="K54" s="125" t="s">
        <v>1429</v>
      </c>
      <c r="L54" s="125" t="str">
        <f t="shared" si="3"/>
        <v>https://clinicaltrials.gov/show/NCT04412317</v>
      </c>
      <c r="M54" s="118" t="s">
        <v>168</v>
      </c>
      <c r="N54" s="118" t="s">
        <v>119</v>
      </c>
      <c r="O54" s="118" t="s">
        <v>794</v>
      </c>
      <c r="Q54" s="118" t="s">
        <v>839</v>
      </c>
      <c r="R54" s="118" t="s">
        <v>110</v>
      </c>
      <c r="S54" s="118" t="s">
        <v>1430</v>
      </c>
      <c r="T54" s="118" t="s">
        <v>774</v>
      </c>
      <c r="U54" s="118" t="s">
        <v>1431</v>
      </c>
      <c r="V54" s="118">
        <v>43983</v>
      </c>
      <c r="W54" s="118">
        <v>600</v>
      </c>
    </row>
    <row r="55" spans="1:24" ht="30" customHeight="1" x14ac:dyDescent="0.35">
      <c r="A55" s="115">
        <v>43997</v>
      </c>
      <c r="B55" s="118" t="s">
        <v>1534</v>
      </c>
      <c r="C55" s="118" t="s">
        <v>33</v>
      </c>
      <c r="E55" s="118" t="s">
        <v>1535</v>
      </c>
      <c r="F55" s="118" t="s">
        <v>1603</v>
      </c>
      <c r="J55" s="115">
        <v>43987</v>
      </c>
      <c r="K55" s="125" t="s">
        <v>1536</v>
      </c>
      <c r="L55" s="125" t="str">
        <f t="shared" si="3"/>
        <v>https://clinicaltrials.gov/show/NCT04420468</v>
      </c>
      <c r="M55" s="118" t="s">
        <v>168</v>
      </c>
      <c r="N55" s="118" t="s">
        <v>119</v>
      </c>
      <c r="O55" s="118" t="s">
        <v>117</v>
      </c>
      <c r="Q55" s="118" t="s">
        <v>907</v>
      </c>
      <c r="R55" s="118" t="s">
        <v>110</v>
      </c>
      <c r="S55" s="118" t="s">
        <v>914</v>
      </c>
      <c r="T55" s="118" t="s">
        <v>774</v>
      </c>
      <c r="U55" s="118" t="s">
        <v>1537</v>
      </c>
      <c r="V55" s="118">
        <v>43983</v>
      </c>
      <c r="W55" s="118">
        <v>20</v>
      </c>
    </row>
    <row r="56" spans="1:24" ht="30" customHeight="1" x14ac:dyDescent="0.35">
      <c r="A56" s="115">
        <v>43997</v>
      </c>
      <c r="B56" s="118" t="s">
        <v>1146</v>
      </c>
      <c r="C56" s="118" t="s">
        <v>116</v>
      </c>
      <c r="D56" s="118" t="s">
        <v>1147</v>
      </c>
      <c r="E56" s="118" t="s">
        <v>1148</v>
      </c>
      <c r="F56" s="118" t="s">
        <v>1604</v>
      </c>
      <c r="J56" s="115">
        <v>43969</v>
      </c>
      <c r="K56" s="125" t="s">
        <v>1149</v>
      </c>
      <c r="L56" s="125" t="str">
        <f t="shared" si="3"/>
        <v>https://clinicaltrials.gov/show/NCT04402918</v>
      </c>
      <c r="M56" s="118" t="s">
        <v>168</v>
      </c>
      <c r="N56" s="118" t="s">
        <v>119</v>
      </c>
      <c r="O56" s="118" t="s">
        <v>120</v>
      </c>
      <c r="P56" s="118" t="s">
        <v>1022</v>
      </c>
      <c r="Q56" s="118" t="s">
        <v>1150</v>
      </c>
      <c r="R56" s="118" t="s">
        <v>259</v>
      </c>
      <c r="S56" s="118" t="s">
        <v>110</v>
      </c>
      <c r="T56" s="118" t="s">
        <v>124</v>
      </c>
      <c r="U56" s="118" t="s">
        <v>1151</v>
      </c>
      <c r="V56" s="118">
        <v>43968</v>
      </c>
      <c r="W56" s="118">
        <v>160</v>
      </c>
      <c r="X56" s="118" t="s">
        <v>110</v>
      </c>
    </row>
    <row r="57" spans="1:24" ht="30" customHeight="1" x14ac:dyDescent="0.35">
      <c r="A57" s="115">
        <v>43997</v>
      </c>
      <c r="B57" s="118" t="s">
        <v>1538</v>
      </c>
      <c r="C57" s="118" t="s">
        <v>116</v>
      </c>
      <c r="D57" s="118" t="s">
        <v>1539</v>
      </c>
      <c r="E57" s="118" t="s">
        <v>1540</v>
      </c>
      <c r="F57" s="118" t="s">
        <v>1605</v>
      </c>
      <c r="J57" s="115">
        <v>43978</v>
      </c>
      <c r="K57" s="125" t="s">
        <v>1541</v>
      </c>
      <c r="L57" s="125" t="str">
        <f t="shared" si="3"/>
        <v>https://clinicaltrials.gov/show/NCT04407572</v>
      </c>
      <c r="M57" s="118" t="s">
        <v>168</v>
      </c>
      <c r="N57" s="118" t="s">
        <v>174</v>
      </c>
      <c r="O57" s="118" t="s">
        <v>117</v>
      </c>
      <c r="Q57" s="118" t="s">
        <v>845</v>
      </c>
      <c r="R57" s="118" t="s">
        <v>259</v>
      </c>
      <c r="S57" s="118" t="s">
        <v>276</v>
      </c>
      <c r="T57" s="118" t="s">
        <v>774</v>
      </c>
      <c r="U57" s="118" t="s">
        <v>1542</v>
      </c>
      <c r="V57" s="118">
        <v>43941</v>
      </c>
      <c r="W57" s="118">
        <v>45</v>
      </c>
    </row>
    <row r="58" spans="1:24" ht="30" customHeight="1" x14ac:dyDescent="0.35">
      <c r="A58" s="115">
        <v>43997</v>
      </c>
      <c r="B58" s="118" t="s">
        <v>1050</v>
      </c>
      <c r="C58" s="118" t="s">
        <v>116</v>
      </c>
      <c r="E58" s="118" t="s">
        <v>1051</v>
      </c>
      <c r="F58" s="118" t="s">
        <v>1606</v>
      </c>
      <c r="J58" s="115">
        <v>43965</v>
      </c>
      <c r="K58" s="125" t="s">
        <v>1052</v>
      </c>
      <c r="L58" s="125" t="str">
        <f t="shared" si="3"/>
        <v>https://clinicaltrials.gov/show/NCT04389489</v>
      </c>
      <c r="M58" s="118" t="s">
        <v>168</v>
      </c>
      <c r="N58" s="118" t="s">
        <v>174</v>
      </c>
      <c r="O58" s="118" t="s">
        <v>117</v>
      </c>
      <c r="Q58" s="118" t="s">
        <v>845</v>
      </c>
      <c r="R58" s="118" t="s">
        <v>259</v>
      </c>
      <c r="S58" s="118" t="s">
        <v>276</v>
      </c>
      <c r="T58" s="118" t="s">
        <v>124</v>
      </c>
      <c r="U58" s="118" t="s">
        <v>1053</v>
      </c>
      <c r="V58" s="118">
        <v>43965</v>
      </c>
      <c r="W58" s="118">
        <v>140</v>
      </c>
    </row>
    <row r="59" spans="1:24" ht="30" customHeight="1" x14ac:dyDescent="0.35">
      <c r="A59" s="115">
        <v>43997</v>
      </c>
      <c r="B59" s="118" t="s">
        <v>1054</v>
      </c>
      <c r="C59" s="118" t="s">
        <v>116</v>
      </c>
      <c r="E59" s="118" t="s">
        <v>1055</v>
      </c>
      <c r="F59" s="118" t="s">
        <v>1607</v>
      </c>
      <c r="J59" s="115">
        <v>43965</v>
      </c>
      <c r="K59" s="125" t="s">
        <v>1056</v>
      </c>
      <c r="L59" s="125" t="str">
        <f t="shared" si="3"/>
        <v>https://clinicaltrials.gov/show/NCT04389515</v>
      </c>
      <c r="M59" s="118" t="s">
        <v>168</v>
      </c>
      <c r="N59" s="118" t="s">
        <v>174</v>
      </c>
      <c r="O59" s="118" t="s">
        <v>117</v>
      </c>
      <c r="Q59" s="118" t="s">
        <v>845</v>
      </c>
      <c r="R59" s="118" t="s">
        <v>259</v>
      </c>
      <c r="S59" s="118" t="s">
        <v>276</v>
      </c>
      <c r="T59" s="118" t="s">
        <v>124</v>
      </c>
      <c r="U59" s="118" t="s">
        <v>1057</v>
      </c>
      <c r="V59" s="118">
        <v>43965</v>
      </c>
      <c r="W59" s="118">
        <v>75</v>
      </c>
    </row>
    <row r="60" spans="1:24" ht="30" customHeight="1" x14ac:dyDescent="0.35">
      <c r="A60" s="115">
        <v>43997</v>
      </c>
      <c r="B60" s="118" t="s">
        <v>1058</v>
      </c>
      <c r="C60" s="118" t="s">
        <v>116</v>
      </c>
      <c r="D60" s="118" t="s">
        <v>1059</v>
      </c>
      <c r="E60" s="118" t="s">
        <v>1060</v>
      </c>
      <c r="F60" s="118" t="s">
        <v>1608</v>
      </c>
      <c r="J60" s="115">
        <v>43965</v>
      </c>
      <c r="K60" s="125" t="s">
        <v>1061</v>
      </c>
      <c r="L60" s="125" t="str">
        <f t="shared" si="3"/>
        <v>https://clinicaltrials.gov/show/NCT04389554</v>
      </c>
      <c r="M60" s="118" t="s">
        <v>168</v>
      </c>
      <c r="N60" s="118" t="s">
        <v>174</v>
      </c>
      <c r="O60" s="118" t="s">
        <v>794</v>
      </c>
      <c r="Q60" s="118" t="s">
        <v>845</v>
      </c>
      <c r="R60" s="118" t="s">
        <v>259</v>
      </c>
      <c r="S60" s="118" t="s">
        <v>276</v>
      </c>
      <c r="T60" s="118" t="s">
        <v>774</v>
      </c>
      <c r="U60" s="118" t="s">
        <v>1062</v>
      </c>
      <c r="V60" s="118">
        <v>43965</v>
      </c>
      <c r="W60" s="118">
        <v>300</v>
      </c>
    </row>
    <row r="61" spans="1:24" ht="30" customHeight="1" x14ac:dyDescent="0.35">
      <c r="A61" s="115">
        <v>43997</v>
      </c>
      <c r="B61" s="118" t="s">
        <v>1134</v>
      </c>
      <c r="C61" s="118" t="s">
        <v>116</v>
      </c>
      <c r="D61" s="118" t="s">
        <v>1543</v>
      </c>
      <c r="E61" s="118" t="s">
        <v>1135</v>
      </c>
      <c r="F61" s="118" t="s">
        <v>1609</v>
      </c>
      <c r="J61" s="115">
        <v>43970</v>
      </c>
      <c r="K61" s="125" t="s">
        <v>1136</v>
      </c>
      <c r="L61" s="125" t="str">
        <f t="shared" si="3"/>
        <v>https://clinicaltrials.gov/show/NCT04395924</v>
      </c>
      <c r="M61" s="118" t="s">
        <v>168</v>
      </c>
      <c r="N61" s="118" t="s">
        <v>119</v>
      </c>
      <c r="O61" s="118" t="s">
        <v>117</v>
      </c>
      <c r="Q61" s="118" t="s">
        <v>1137</v>
      </c>
      <c r="R61" s="118" t="s">
        <v>259</v>
      </c>
      <c r="S61" s="118" t="s">
        <v>1138</v>
      </c>
      <c r="T61" s="118" t="s">
        <v>124</v>
      </c>
      <c r="U61" s="118" t="s">
        <v>1139</v>
      </c>
      <c r="V61" s="118">
        <v>43956</v>
      </c>
      <c r="W61" s="118">
        <v>50</v>
      </c>
    </row>
    <row r="62" spans="1:24" ht="30" customHeight="1" x14ac:dyDescent="0.35">
      <c r="A62" s="115">
        <v>43997</v>
      </c>
      <c r="B62" s="118" t="s">
        <v>1544</v>
      </c>
      <c r="C62" s="118" t="s">
        <v>116</v>
      </c>
      <c r="D62" s="118" t="s">
        <v>1545</v>
      </c>
      <c r="E62" s="118" t="s">
        <v>1546</v>
      </c>
      <c r="F62" s="118" t="s">
        <v>1610</v>
      </c>
      <c r="J62" s="115">
        <v>43979</v>
      </c>
      <c r="K62" s="125" t="s">
        <v>1547</v>
      </c>
      <c r="L62" s="125" t="str">
        <f t="shared" si="3"/>
        <v>https://clinicaltrials.gov/show/NCT04409249</v>
      </c>
      <c r="M62" s="118" t="s">
        <v>168</v>
      </c>
      <c r="N62" s="118" t="s">
        <v>174</v>
      </c>
      <c r="O62" s="118" t="s">
        <v>117</v>
      </c>
      <c r="Q62" s="118" t="s">
        <v>845</v>
      </c>
      <c r="R62" s="118" t="s">
        <v>259</v>
      </c>
      <c r="S62" s="118" t="s">
        <v>276</v>
      </c>
      <c r="T62" s="118" t="s">
        <v>774</v>
      </c>
      <c r="U62" s="118" t="s">
        <v>1548</v>
      </c>
      <c r="V62" s="118">
        <v>43905</v>
      </c>
      <c r="W62" s="118">
        <v>150</v>
      </c>
    </row>
    <row r="63" spans="1:24" ht="30" customHeight="1" x14ac:dyDescent="0.35">
      <c r="A63" s="115">
        <v>43997</v>
      </c>
      <c r="B63" s="118" t="s">
        <v>1309</v>
      </c>
      <c r="C63" s="118" t="s">
        <v>116</v>
      </c>
      <c r="D63" s="118" t="s">
        <v>1310</v>
      </c>
      <c r="E63" s="118" t="s">
        <v>1311</v>
      </c>
      <c r="F63" s="118" t="s">
        <v>1611</v>
      </c>
      <c r="J63" s="115">
        <v>43977</v>
      </c>
      <c r="K63" s="125" t="s">
        <v>1312</v>
      </c>
      <c r="L63" s="125" t="str">
        <f t="shared" si="3"/>
        <v>https://clinicaltrials.gov/show/NCT04410562</v>
      </c>
      <c r="M63" s="118" t="s">
        <v>168</v>
      </c>
      <c r="N63" s="118" t="s">
        <v>173</v>
      </c>
      <c r="O63" s="118" t="s">
        <v>120</v>
      </c>
      <c r="P63" s="118" t="s">
        <v>900</v>
      </c>
      <c r="Q63" s="118" t="s">
        <v>1313</v>
      </c>
      <c r="R63" s="118" t="s">
        <v>110</v>
      </c>
      <c r="S63" s="118" t="s">
        <v>110</v>
      </c>
      <c r="T63" s="118" t="s">
        <v>124</v>
      </c>
      <c r="U63" s="118" t="s">
        <v>1314</v>
      </c>
      <c r="V63" s="118">
        <v>43964</v>
      </c>
      <c r="W63" s="118">
        <v>714</v>
      </c>
      <c r="X63" s="118" t="s">
        <v>123</v>
      </c>
    </row>
    <row r="64" spans="1:24" ht="30" customHeight="1" x14ac:dyDescent="0.35">
      <c r="A64" s="115">
        <v>43997</v>
      </c>
      <c r="B64" s="118" t="s">
        <v>1303</v>
      </c>
      <c r="C64" s="118" t="s">
        <v>116</v>
      </c>
      <c r="D64" s="118" t="s">
        <v>1304</v>
      </c>
      <c r="E64" s="118" t="s">
        <v>1305</v>
      </c>
      <c r="F64" s="118" t="s">
        <v>1612</v>
      </c>
      <c r="J64" s="115">
        <v>43973</v>
      </c>
      <c r="K64" s="125" t="s">
        <v>1306</v>
      </c>
      <c r="L64" s="125" t="str">
        <f t="shared" si="3"/>
        <v>https://clinicaltrials.gov/show/NCT04410939</v>
      </c>
      <c r="M64" s="118" t="s">
        <v>168</v>
      </c>
      <c r="N64" s="118" t="s">
        <v>174</v>
      </c>
      <c r="O64" s="118" t="s">
        <v>117</v>
      </c>
      <c r="Q64" s="118" t="s">
        <v>1307</v>
      </c>
      <c r="R64" s="118" t="s">
        <v>110</v>
      </c>
      <c r="S64" s="118" t="s">
        <v>110</v>
      </c>
      <c r="T64" s="118" t="s">
        <v>774</v>
      </c>
      <c r="U64" s="118" t="s">
        <v>1308</v>
      </c>
      <c r="V64" s="118">
        <v>43931</v>
      </c>
      <c r="W64" s="118">
        <v>179</v>
      </c>
    </row>
    <row r="65" spans="1:24" ht="30" customHeight="1" x14ac:dyDescent="0.35">
      <c r="A65" s="115">
        <v>43997</v>
      </c>
      <c r="B65" s="118" t="s">
        <v>1549</v>
      </c>
      <c r="C65" s="118" t="s">
        <v>116</v>
      </c>
      <c r="E65" s="118" t="s">
        <v>1550</v>
      </c>
      <c r="F65" s="118" t="s">
        <v>1613</v>
      </c>
      <c r="J65" s="115">
        <v>43980</v>
      </c>
      <c r="K65" s="125" t="s">
        <v>1551</v>
      </c>
      <c r="L65" s="125" t="str">
        <f t="shared" si="3"/>
        <v>https://clinicaltrials.gov/show/NCT04415359</v>
      </c>
      <c r="M65" s="118" t="s">
        <v>168</v>
      </c>
      <c r="N65" s="118" t="s">
        <v>119</v>
      </c>
      <c r="O65" s="118" t="s">
        <v>117</v>
      </c>
      <c r="Q65" s="118" t="s">
        <v>1552</v>
      </c>
      <c r="R65" s="118" t="s">
        <v>259</v>
      </c>
      <c r="S65" s="118" t="s">
        <v>1553</v>
      </c>
      <c r="T65" s="118" t="s">
        <v>124</v>
      </c>
      <c r="U65" s="118" t="s">
        <v>1554</v>
      </c>
      <c r="V65" s="118">
        <v>43971</v>
      </c>
      <c r="W65" s="118">
        <v>700</v>
      </c>
    </row>
    <row r="66" spans="1:24" ht="30" customHeight="1" x14ac:dyDescent="0.35">
      <c r="A66" s="115">
        <v>43997</v>
      </c>
      <c r="B66" s="118" t="s">
        <v>1555</v>
      </c>
      <c r="C66" s="118" t="s">
        <v>116</v>
      </c>
      <c r="D66" s="118" t="s">
        <v>1556</v>
      </c>
      <c r="E66" s="118" t="s">
        <v>1557</v>
      </c>
      <c r="F66" s="118" t="s">
        <v>1614</v>
      </c>
      <c r="J66" s="115">
        <v>43980</v>
      </c>
      <c r="K66" s="125" t="s">
        <v>1558</v>
      </c>
      <c r="L66" s="125" t="str">
        <f t="shared" si="3"/>
        <v>https://clinicaltrials.gov/show/NCT04416373</v>
      </c>
      <c r="M66" s="118" t="s">
        <v>168</v>
      </c>
      <c r="N66" s="118" t="s">
        <v>1559</v>
      </c>
      <c r="O66" s="118" t="s">
        <v>117</v>
      </c>
      <c r="Q66" s="118" t="s">
        <v>1560</v>
      </c>
      <c r="R66" s="118" t="s">
        <v>269</v>
      </c>
      <c r="S66" s="118" t="s">
        <v>1561</v>
      </c>
      <c r="T66" s="118" t="s">
        <v>124</v>
      </c>
      <c r="U66" s="118" t="s">
        <v>1562</v>
      </c>
      <c r="V66" s="118">
        <v>43912</v>
      </c>
      <c r="W66" s="118">
        <v>300</v>
      </c>
    </row>
    <row r="67" spans="1:24" ht="30" customHeight="1" x14ac:dyDescent="0.35">
      <c r="A67" s="115">
        <v>43997</v>
      </c>
      <c r="B67" s="118" t="s">
        <v>1563</v>
      </c>
      <c r="C67" s="118" t="s">
        <v>116</v>
      </c>
      <c r="D67" s="118" t="s">
        <v>1564</v>
      </c>
      <c r="E67" s="118" t="s">
        <v>1565</v>
      </c>
      <c r="F67" s="118" t="s">
        <v>1615</v>
      </c>
      <c r="J67" s="115">
        <v>43985</v>
      </c>
      <c r="K67" s="125" t="s">
        <v>1566</v>
      </c>
      <c r="L67" s="125" t="str">
        <f t="shared" si="3"/>
        <v>https://clinicaltrials.gov/show/NCT04418557</v>
      </c>
      <c r="M67" s="118" t="s">
        <v>168</v>
      </c>
      <c r="N67" s="118" t="s">
        <v>140</v>
      </c>
      <c r="O67" s="118" t="s">
        <v>794</v>
      </c>
      <c r="Q67" s="118" t="s">
        <v>1567</v>
      </c>
      <c r="R67" s="118" t="s">
        <v>259</v>
      </c>
      <c r="S67" s="118" t="s">
        <v>795</v>
      </c>
      <c r="T67" s="118" t="s">
        <v>124</v>
      </c>
      <c r="U67" s="118" t="s">
        <v>1568</v>
      </c>
      <c r="V67" s="118">
        <v>43949</v>
      </c>
      <c r="W67" s="118">
        <v>200</v>
      </c>
    </row>
    <row r="68" spans="1:24" ht="30" customHeight="1" x14ac:dyDescent="0.35">
      <c r="A68" s="115">
        <v>43997</v>
      </c>
      <c r="B68" s="118" t="s">
        <v>1569</v>
      </c>
      <c r="C68" s="118" t="s">
        <v>116</v>
      </c>
      <c r="D68" s="118" t="s">
        <v>1570</v>
      </c>
      <c r="E68" s="118" t="s">
        <v>1571</v>
      </c>
      <c r="F68" s="118" t="s">
        <v>1616</v>
      </c>
      <c r="J68" s="115">
        <v>43989</v>
      </c>
      <c r="K68" s="125" t="s">
        <v>1572</v>
      </c>
      <c r="L68" s="125" t="str">
        <f t="shared" si="3"/>
        <v>https://clinicaltrials.gov/show/NCT04423692</v>
      </c>
      <c r="M68" s="118" t="s">
        <v>168</v>
      </c>
      <c r="N68" s="118" t="s">
        <v>142</v>
      </c>
      <c r="O68" s="118" t="s">
        <v>117</v>
      </c>
      <c r="Q68" s="118" t="s">
        <v>1573</v>
      </c>
      <c r="R68" s="118" t="s">
        <v>259</v>
      </c>
      <c r="S68" s="118" t="s">
        <v>1574</v>
      </c>
      <c r="T68" s="118" t="s">
        <v>124</v>
      </c>
      <c r="U68" s="118" t="s">
        <v>1575</v>
      </c>
      <c r="V68" s="118">
        <v>43922</v>
      </c>
      <c r="W68" s="118">
        <v>300</v>
      </c>
    </row>
    <row r="69" spans="1:24" ht="30" customHeight="1" x14ac:dyDescent="0.35">
      <c r="A69" s="115">
        <v>43990</v>
      </c>
      <c r="B69" s="118" t="s">
        <v>1288</v>
      </c>
      <c r="C69" s="118" t="s">
        <v>116</v>
      </c>
      <c r="D69" s="118" t="s">
        <v>1289</v>
      </c>
      <c r="E69" s="118" t="s">
        <v>1292</v>
      </c>
      <c r="F69" s="118" t="s">
        <v>1290</v>
      </c>
      <c r="G69" s="118" t="s">
        <v>1291</v>
      </c>
      <c r="J69" s="115">
        <v>43969</v>
      </c>
      <c r="K69" s="118" t="s">
        <v>1293</v>
      </c>
      <c r="L69" s="125" t="str">
        <f t="shared" ref="L69:L100" si="4">HYPERLINK(K69)</f>
        <v>http://www.drks.de/DRKS00021772</v>
      </c>
      <c r="M69" s="118" t="s">
        <v>683</v>
      </c>
      <c r="N69" s="118" t="s">
        <v>113</v>
      </c>
      <c r="O69" s="118" t="s">
        <v>684</v>
      </c>
      <c r="P69" s="118" t="s">
        <v>1294</v>
      </c>
      <c r="Q69" s="118" t="s">
        <v>1295</v>
      </c>
      <c r="R69" s="118" t="s">
        <v>687</v>
      </c>
      <c r="S69" s="118" t="s">
        <v>688</v>
      </c>
      <c r="T69" s="118" t="s">
        <v>124</v>
      </c>
      <c r="U69" s="118" t="s">
        <v>1296</v>
      </c>
      <c r="V69" s="118">
        <v>43915</v>
      </c>
      <c r="X69" s="118" t="s">
        <v>110</v>
      </c>
    </row>
    <row r="70" spans="1:24" ht="30" customHeight="1" x14ac:dyDescent="0.35">
      <c r="A70" s="115">
        <v>43990</v>
      </c>
      <c r="B70" s="118" t="s">
        <v>1297</v>
      </c>
      <c r="C70" s="118" t="s">
        <v>116</v>
      </c>
      <c r="D70" s="118" t="s">
        <v>1298</v>
      </c>
      <c r="E70" s="118" t="s">
        <v>1299</v>
      </c>
      <c r="F70" s="118" t="s">
        <v>1620</v>
      </c>
      <c r="G70" s="118" t="s">
        <v>1621</v>
      </c>
      <c r="J70" s="115">
        <v>43982</v>
      </c>
      <c r="K70" s="118" t="s">
        <v>1300</v>
      </c>
      <c r="L70" s="125" t="str">
        <f t="shared" si="4"/>
        <v>http://www.chictr.org.cn/showproj.aspx?proj=54482</v>
      </c>
      <c r="M70" s="118" t="s">
        <v>282</v>
      </c>
      <c r="N70" s="118" t="s">
        <v>109</v>
      </c>
      <c r="O70" s="118" t="s">
        <v>292</v>
      </c>
      <c r="P70" s="118" t="s">
        <v>293</v>
      </c>
      <c r="Q70" s="118" t="s">
        <v>630</v>
      </c>
      <c r="T70" s="118" t="s">
        <v>261</v>
      </c>
      <c r="U70" s="118" t="s">
        <v>1301</v>
      </c>
      <c r="V70" s="118">
        <v>44000</v>
      </c>
      <c r="W70" s="118" t="s">
        <v>1302</v>
      </c>
      <c r="X70" s="118" t="s">
        <v>110</v>
      </c>
    </row>
    <row r="71" spans="1:24" ht="30" customHeight="1" x14ac:dyDescent="0.35">
      <c r="A71" s="115">
        <v>43990</v>
      </c>
      <c r="B71" s="118" t="s">
        <v>1315</v>
      </c>
      <c r="C71" s="118" t="s">
        <v>33</v>
      </c>
      <c r="D71" s="118" t="s">
        <v>1316</v>
      </c>
      <c r="E71" s="118" t="s">
        <v>1317</v>
      </c>
      <c r="F71" s="118" t="s">
        <v>1622</v>
      </c>
      <c r="G71" s="118" t="s">
        <v>1623</v>
      </c>
      <c r="J71" s="115">
        <v>43978</v>
      </c>
      <c r="K71" s="118" t="s">
        <v>1318</v>
      </c>
      <c r="L71" s="125" t="str">
        <f t="shared" si="4"/>
        <v>http://www.chictr.org.cn/showproj.aspx?proj=54326</v>
      </c>
      <c r="M71" s="118" t="s">
        <v>282</v>
      </c>
      <c r="N71" s="118" t="s">
        <v>109</v>
      </c>
      <c r="O71" s="118" t="s">
        <v>292</v>
      </c>
      <c r="P71" s="118" t="s">
        <v>293</v>
      </c>
      <c r="Q71" s="118" t="s">
        <v>1319</v>
      </c>
      <c r="R71" s="118">
        <v>0</v>
      </c>
      <c r="S71" s="118">
        <v>100</v>
      </c>
      <c r="T71" s="118" t="s">
        <v>124</v>
      </c>
      <c r="U71" s="118" t="s">
        <v>1320</v>
      </c>
      <c r="V71" s="118">
        <v>43879</v>
      </c>
      <c r="W71" s="118" t="s">
        <v>1321</v>
      </c>
      <c r="X71" s="118" t="s">
        <v>110</v>
      </c>
    </row>
    <row r="72" spans="1:24" ht="30" customHeight="1" x14ac:dyDescent="0.35">
      <c r="A72" s="115">
        <v>43990</v>
      </c>
      <c r="B72" s="118" t="s">
        <v>1322</v>
      </c>
      <c r="C72" s="118" t="s">
        <v>33</v>
      </c>
      <c r="D72" s="118" t="s">
        <v>1323</v>
      </c>
      <c r="E72" s="118" t="s">
        <v>1326</v>
      </c>
      <c r="F72" s="118" t="s">
        <v>1324</v>
      </c>
      <c r="G72" s="118" t="s">
        <v>1325</v>
      </c>
      <c r="J72" s="115">
        <v>43979</v>
      </c>
      <c r="K72" s="118" t="s">
        <v>1327</v>
      </c>
      <c r="L72" s="125" t="str">
        <f t="shared" si="4"/>
        <v>http://www.chictr.org.cn/showproj.aspx?proj=53976</v>
      </c>
      <c r="M72" s="118" t="s">
        <v>282</v>
      </c>
      <c r="N72" s="118" t="s">
        <v>109</v>
      </c>
      <c r="O72" s="118" t="s">
        <v>326</v>
      </c>
      <c r="P72" s="118" t="s">
        <v>302</v>
      </c>
      <c r="Q72" s="118" t="s">
        <v>467</v>
      </c>
      <c r="R72" s="118" t="s">
        <v>1328</v>
      </c>
      <c r="S72" s="118">
        <v>84</v>
      </c>
      <c r="T72" s="118" t="s">
        <v>261</v>
      </c>
      <c r="U72" s="118" t="s">
        <v>1329</v>
      </c>
      <c r="V72" s="118">
        <v>43859</v>
      </c>
      <c r="W72" s="118" t="s">
        <v>376</v>
      </c>
      <c r="X72" s="118" t="s">
        <v>110</v>
      </c>
    </row>
    <row r="73" spans="1:24" ht="30" customHeight="1" x14ac:dyDescent="0.35">
      <c r="A73" s="115">
        <v>43990</v>
      </c>
      <c r="B73" s="118" t="s">
        <v>703</v>
      </c>
      <c r="C73" s="118" t="s">
        <v>33</v>
      </c>
      <c r="D73" s="118" t="s">
        <v>704</v>
      </c>
      <c r="E73" s="118" t="s">
        <v>1576</v>
      </c>
      <c r="F73" s="118" t="s">
        <v>1624</v>
      </c>
      <c r="G73" s="118" t="s">
        <v>1625</v>
      </c>
      <c r="J73" s="115">
        <v>43943</v>
      </c>
      <c r="K73" s="118" t="s">
        <v>705</v>
      </c>
      <c r="L73" s="125" t="str">
        <f t="shared" si="4"/>
        <v>http://www.drks.de/DRKS00021521</v>
      </c>
      <c r="M73" s="118" t="s">
        <v>683</v>
      </c>
      <c r="N73" s="118" t="s">
        <v>113</v>
      </c>
      <c r="O73" s="118" t="s">
        <v>684</v>
      </c>
      <c r="P73" s="118" t="s">
        <v>693</v>
      </c>
      <c r="Q73" s="118" t="s">
        <v>706</v>
      </c>
      <c r="R73" s="118" t="s">
        <v>695</v>
      </c>
      <c r="S73" s="118" t="s">
        <v>707</v>
      </c>
      <c r="T73" s="118" t="s">
        <v>124</v>
      </c>
      <c r="U73" s="118" t="s">
        <v>708</v>
      </c>
      <c r="V73" s="118">
        <v>43943</v>
      </c>
      <c r="W73" s="118">
        <v>2000</v>
      </c>
      <c r="X73" s="118">
        <v>0</v>
      </c>
    </row>
    <row r="74" spans="1:24" ht="30" customHeight="1" x14ac:dyDescent="0.35">
      <c r="A74" s="115">
        <v>43990</v>
      </c>
      <c r="B74" s="118" t="s">
        <v>690</v>
      </c>
      <c r="C74" s="118" t="s">
        <v>33</v>
      </c>
      <c r="D74" s="118" t="s">
        <v>1626</v>
      </c>
      <c r="E74" s="118" t="s">
        <v>691</v>
      </c>
      <c r="F74" s="118" t="s">
        <v>1627</v>
      </c>
      <c r="G74" s="118" t="s">
        <v>1628</v>
      </c>
      <c r="J74" s="115">
        <v>43941</v>
      </c>
      <c r="K74" s="118" t="s">
        <v>692</v>
      </c>
      <c r="L74" s="125" t="str">
        <f t="shared" si="4"/>
        <v>http://www.drks.de/DRKS00021399</v>
      </c>
      <c r="M74" s="118" t="s">
        <v>683</v>
      </c>
      <c r="N74" s="118" t="s">
        <v>113</v>
      </c>
      <c r="O74" s="118" t="s">
        <v>684</v>
      </c>
      <c r="P74" s="118" t="s">
        <v>693</v>
      </c>
      <c r="Q74" s="118" t="s">
        <v>694</v>
      </c>
      <c r="R74" s="118" t="s">
        <v>695</v>
      </c>
      <c r="S74" s="118" t="s">
        <v>696</v>
      </c>
      <c r="T74" s="118" t="s">
        <v>124</v>
      </c>
      <c r="U74" s="118" t="s">
        <v>697</v>
      </c>
      <c r="V74" s="118">
        <v>43933</v>
      </c>
      <c r="W74" s="118">
        <v>450</v>
      </c>
      <c r="X74" s="118" t="s">
        <v>110</v>
      </c>
    </row>
    <row r="75" spans="1:24" ht="30" customHeight="1" x14ac:dyDescent="0.35">
      <c r="A75" s="115">
        <v>43990</v>
      </c>
      <c r="B75" s="118" t="s">
        <v>1340</v>
      </c>
      <c r="C75" s="118" t="s">
        <v>33</v>
      </c>
      <c r="D75" s="118" t="s">
        <v>1341</v>
      </c>
      <c r="E75" s="118" t="s">
        <v>1344</v>
      </c>
      <c r="F75" s="118" t="s">
        <v>1342</v>
      </c>
      <c r="G75" s="118" t="s">
        <v>1343</v>
      </c>
      <c r="J75" s="115">
        <v>43951</v>
      </c>
      <c r="K75" s="118" t="s">
        <v>1345</v>
      </c>
      <c r="L75" s="125" t="str">
        <f t="shared" si="4"/>
        <v>http://www.drks.de/DRKS00021416</v>
      </c>
      <c r="M75" s="118" t="s">
        <v>683</v>
      </c>
      <c r="N75" s="118" t="s">
        <v>113</v>
      </c>
      <c r="O75" s="118" t="s">
        <v>684</v>
      </c>
      <c r="P75" s="118" t="s">
        <v>1346</v>
      </c>
      <c r="Q75" s="118" t="s">
        <v>1347</v>
      </c>
      <c r="R75" s="118" t="s">
        <v>687</v>
      </c>
      <c r="S75" s="118" t="s">
        <v>688</v>
      </c>
      <c r="T75" s="118" t="s">
        <v>124</v>
      </c>
      <c r="U75" s="118" t="s">
        <v>1348</v>
      </c>
      <c r="V75" s="118">
        <v>43950</v>
      </c>
      <c r="W75" s="118">
        <v>30</v>
      </c>
      <c r="X75" s="118" t="s">
        <v>110</v>
      </c>
    </row>
    <row r="76" spans="1:24" ht="30" customHeight="1" x14ac:dyDescent="0.35">
      <c r="A76" s="115">
        <v>43990</v>
      </c>
      <c r="B76" s="118" t="s">
        <v>679</v>
      </c>
      <c r="C76" s="118" t="s">
        <v>252</v>
      </c>
      <c r="D76" s="118" t="s">
        <v>680</v>
      </c>
      <c r="E76" s="118" t="s">
        <v>681</v>
      </c>
      <c r="F76" s="118" t="s">
        <v>1349</v>
      </c>
      <c r="G76" s="118" t="s">
        <v>1350</v>
      </c>
      <c r="J76" s="115">
        <v>43921</v>
      </c>
      <c r="K76" s="118" t="s">
        <v>682</v>
      </c>
      <c r="L76" s="125" t="str">
        <f t="shared" si="4"/>
        <v>http://www.drks.de/DRKS00021208</v>
      </c>
      <c r="M76" s="118" t="s">
        <v>683</v>
      </c>
      <c r="N76" s="118" t="s">
        <v>113</v>
      </c>
      <c r="O76" s="118" t="s">
        <v>684</v>
      </c>
      <c r="P76" s="118" t="s">
        <v>685</v>
      </c>
      <c r="Q76" s="118" t="s">
        <v>686</v>
      </c>
      <c r="R76" s="118" t="s">
        <v>687</v>
      </c>
      <c r="S76" s="118" t="s">
        <v>688</v>
      </c>
      <c r="T76" s="118" t="s">
        <v>124</v>
      </c>
      <c r="U76" s="118" t="s">
        <v>689</v>
      </c>
      <c r="V76" s="118">
        <v>43924</v>
      </c>
      <c r="W76" s="118">
        <v>100</v>
      </c>
      <c r="X76" s="118" t="s">
        <v>110</v>
      </c>
    </row>
    <row r="77" spans="1:24" ht="30" customHeight="1" x14ac:dyDescent="0.35">
      <c r="A77" s="115">
        <v>43990</v>
      </c>
      <c r="B77" s="118" t="s">
        <v>698</v>
      </c>
      <c r="C77" s="118" t="s">
        <v>33</v>
      </c>
      <c r="D77" s="118" t="s">
        <v>1629</v>
      </c>
      <c r="E77" s="118" t="s">
        <v>1577</v>
      </c>
      <c r="F77" s="118" t="s">
        <v>1351</v>
      </c>
      <c r="G77" s="118" t="s">
        <v>1352</v>
      </c>
      <c r="J77" s="115">
        <v>43943</v>
      </c>
      <c r="K77" s="118" t="s">
        <v>699</v>
      </c>
      <c r="L77" s="125" t="str">
        <f t="shared" si="4"/>
        <v>http://www.drks.de/DRKS00021506</v>
      </c>
      <c r="M77" s="118" t="s">
        <v>683</v>
      </c>
      <c r="N77" s="118" t="s">
        <v>113</v>
      </c>
      <c r="O77" s="118" t="s">
        <v>684</v>
      </c>
      <c r="P77" s="118" t="s">
        <v>700</v>
      </c>
      <c r="Q77" s="118" t="s">
        <v>701</v>
      </c>
      <c r="R77" s="118" t="s">
        <v>687</v>
      </c>
      <c r="S77" s="118" t="s">
        <v>259</v>
      </c>
      <c r="T77" s="118" t="s">
        <v>124</v>
      </c>
      <c r="U77" s="118" t="s">
        <v>702</v>
      </c>
      <c r="V77" s="118">
        <v>43908</v>
      </c>
      <c r="W77" s="118">
        <v>1000</v>
      </c>
      <c r="X77" s="118" t="s">
        <v>110</v>
      </c>
    </row>
    <row r="78" spans="1:24" ht="30" customHeight="1" x14ac:dyDescent="0.35">
      <c r="A78" s="115">
        <v>43990</v>
      </c>
      <c r="B78" s="118" t="s">
        <v>1353</v>
      </c>
      <c r="C78" s="118" t="s">
        <v>33</v>
      </c>
      <c r="D78" s="118" t="s">
        <v>1354</v>
      </c>
      <c r="E78" s="118" t="s">
        <v>1356</v>
      </c>
      <c r="F78" s="118" t="s">
        <v>1630</v>
      </c>
      <c r="G78" s="118" t="s">
        <v>1355</v>
      </c>
      <c r="J78" s="115">
        <v>43950</v>
      </c>
      <c r="K78" s="118" t="s">
        <v>1357</v>
      </c>
      <c r="L78" s="125" t="str">
        <f t="shared" si="4"/>
        <v>http://www.drks.de/DRKS00021575</v>
      </c>
      <c r="M78" s="118" t="s">
        <v>683</v>
      </c>
      <c r="N78" s="118" t="s">
        <v>113</v>
      </c>
      <c r="O78" s="118" t="s">
        <v>684</v>
      </c>
      <c r="P78" s="118" t="s">
        <v>1358</v>
      </c>
      <c r="Q78" s="118" t="s">
        <v>1359</v>
      </c>
      <c r="R78" s="118" t="s">
        <v>687</v>
      </c>
      <c r="S78" s="118" t="s">
        <v>688</v>
      </c>
      <c r="T78" s="118" t="s">
        <v>261</v>
      </c>
      <c r="U78" s="118" t="s">
        <v>1360</v>
      </c>
      <c r="V78" s="118">
        <v>43954</v>
      </c>
      <c r="W78" s="118">
        <v>750</v>
      </c>
      <c r="X78" s="118" t="s">
        <v>110</v>
      </c>
    </row>
    <row r="79" spans="1:24" ht="30" customHeight="1" x14ac:dyDescent="0.35">
      <c r="A79" s="115">
        <v>43990</v>
      </c>
      <c r="B79" s="118" t="s">
        <v>1361</v>
      </c>
      <c r="C79" s="118" t="s">
        <v>33</v>
      </c>
      <c r="D79" s="118" t="s">
        <v>1631</v>
      </c>
      <c r="E79" s="118" t="s">
        <v>1364</v>
      </c>
      <c r="F79" s="118" t="s">
        <v>1362</v>
      </c>
      <c r="G79" s="118" t="s">
        <v>1363</v>
      </c>
      <c r="J79" s="115">
        <v>43928</v>
      </c>
      <c r="K79" s="118" t="s">
        <v>1365</v>
      </c>
      <c r="L79" s="125" t="str">
        <f t="shared" si="4"/>
        <v>http://www.drks.de/DRKS00021161</v>
      </c>
      <c r="M79" s="118" t="s">
        <v>683</v>
      </c>
      <c r="N79" s="118" t="s">
        <v>113</v>
      </c>
      <c r="O79" s="118" t="s">
        <v>684</v>
      </c>
      <c r="P79" s="118" t="s">
        <v>1366</v>
      </c>
      <c r="Q79" s="118" t="s">
        <v>1367</v>
      </c>
      <c r="R79" s="118" t="s">
        <v>687</v>
      </c>
      <c r="S79" s="118" t="s">
        <v>688</v>
      </c>
      <c r="T79" s="118" t="s">
        <v>124</v>
      </c>
      <c r="U79" s="118" t="s">
        <v>1368</v>
      </c>
      <c r="V79" s="118">
        <v>43876</v>
      </c>
      <c r="W79" s="118">
        <v>1000</v>
      </c>
      <c r="X79" s="118" t="s">
        <v>110</v>
      </c>
    </row>
    <row r="80" spans="1:24" ht="30" customHeight="1" x14ac:dyDescent="0.35">
      <c r="A80" s="115">
        <v>43990</v>
      </c>
      <c r="B80" s="118" t="s">
        <v>1369</v>
      </c>
      <c r="C80" s="118" t="s">
        <v>33</v>
      </c>
      <c r="D80" s="118" t="s">
        <v>1632</v>
      </c>
      <c r="E80" s="118" t="s">
        <v>1372</v>
      </c>
      <c r="F80" s="118" t="s">
        <v>1370</v>
      </c>
      <c r="G80" s="118" t="s">
        <v>1371</v>
      </c>
      <c r="J80" s="115">
        <v>43929</v>
      </c>
      <c r="K80" s="118" t="s">
        <v>1373</v>
      </c>
      <c r="L80" s="125" t="str">
        <f t="shared" si="4"/>
        <v>http://www.drks.de/DRKS00021145</v>
      </c>
      <c r="M80" s="118" t="s">
        <v>683</v>
      </c>
      <c r="N80" s="118" t="s">
        <v>1374</v>
      </c>
      <c r="O80" s="118" t="s">
        <v>684</v>
      </c>
      <c r="P80" s="118" t="s">
        <v>1294</v>
      </c>
      <c r="Q80" s="118" t="s">
        <v>1375</v>
      </c>
      <c r="R80" s="118" t="s">
        <v>687</v>
      </c>
      <c r="S80" s="118" t="s">
        <v>688</v>
      </c>
      <c r="T80" s="118" t="s">
        <v>124</v>
      </c>
      <c r="U80" s="118" t="s">
        <v>1376</v>
      </c>
      <c r="V80" s="118">
        <v>43906</v>
      </c>
      <c r="W80" s="118">
        <v>20000</v>
      </c>
      <c r="X80" s="118" t="s">
        <v>110</v>
      </c>
    </row>
    <row r="81" spans="1:24" ht="30" customHeight="1" x14ac:dyDescent="0.35">
      <c r="A81" s="115">
        <v>43990</v>
      </c>
      <c r="B81" s="118" t="s">
        <v>1377</v>
      </c>
      <c r="C81" s="118" t="s">
        <v>33</v>
      </c>
      <c r="D81" s="118" t="s">
        <v>1378</v>
      </c>
      <c r="E81" s="118" t="s">
        <v>1380</v>
      </c>
      <c r="F81" s="118" t="s">
        <v>1633</v>
      </c>
      <c r="G81" s="118" t="s">
        <v>1379</v>
      </c>
      <c r="J81" s="115">
        <v>43979</v>
      </c>
      <c r="K81" s="118" t="s">
        <v>1381</v>
      </c>
      <c r="L81" s="125" t="str">
        <f t="shared" si="4"/>
        <v>http://www.drks.de/DRKS00021823</v>
      </c>
      <c r="M81" s="118" t="s">
        <v>683</v>
      </c>
      <c r="N81" s="118" t="s">
        <v>113</v>
      </c>
      <c r="O81" s="118" t="s">
        <v>684</v>
      </c>
      <c r="P81" s="118" t="s">
        <v>1382</v>
      </c>
      <c r="Q81" s="118" t="s">
        <v>1383</v>
      </c>
      <c r="R81" s="118" t="s">
        <v>687</v>
      </c>
      <c r="S81" s="118" t="s">
        <v>688</v>
      </c>
      <c r="T81" s="118" t="s">
        <v>261</v>
      </c>
      <c r="U81" s="118" t="s">
        <v>1384</v>
      </c>
      <c r="V81" s="118">
        <v>43980</v>
      </c>
      <c r="W81" s="118">
        <v>18000</v>
      </c>
      <c r="X81" s="118" t="s">
        <v>110</v>
      </c>
    </row>
    <row r="82" spans="1:24" ht="30" customHeight="1" x14ac:dyDescent="0.35">
      <c r="A82" s="115">
        <v>43990</v>
      </c>
      <c r="B82" s="118" t="s">
        <v>1385</v>
      </c>
      <c r="C82" s="118" t="s">
        <v>33</v>
      </c>
      <c r="D82" s="118" t="s">
        <v>1634</v>
      </c>
      <c r="E82" s="118" t="s">
        <v>1387</v>
      </c>
      <c r="F82" s="118" t="s">
        <v>1635</v>
      </c>
      <c r="G82" s="118" t="s">
        <v>1386</v>
      </c>
      <c r="J82" s="115">
        <v>43935</v>
      </c>
      <c r="K82" s="118" t="s">
        <v>1388</v>
      </c>
      <c r="L82" s="125" t="str">
        <f t="shared" si="4"/>
        <v>http://www.drks.de/DRKS00021306</v>
      </c>
      <c r="M82" s="118" t="s">
        <v>683</v>
      </c>
      <c r="N82" s="118" t="s">
        <v>113</v>
      </c>
      <c r="O82" s="118" t="s">
        <v>684</v>
      </c>
      <c r="P82" s="118" t="s">
        <v>1389</v>
      </c>
      <c r="Q82" s="118" t="s">
        <v>1390</v>
      </c>
      <c r="R82" s="118" t="s">
        <v>687</v>
      </c>
      <c r="S82" s="118" t="s">
        <v>688</v>
      </c>
      <c r="T82" s="118" t="s">
        <v>261</v>
      </c>
      <c r="U82" s="118" t="s">
        <v>1391</v>
      </c>
      <c r="V82" s="118">
        <v>43921</v>
      </c>
      <c r="W82" s="118">
        <v>1400</v>
      </c>
      <c r="X82" s="118" t="s">
        <v>110</v>
      </c>
    </row>
    <row r="83" spans="1:24" ht="30" customHeight="1" x14ac:dyDescent="0.35">
      <c r="A83" s="115">
        <v>43990</v>
      </c>
      <c r="B83" s="118" t="s">
        <v>1392</v>
      </c>
      <c r="C83" s="118" t="s">
        <v>33</v>
      </c>
      <c r="D83" s="118" t="s">
        <v>1636</v>
      </c>
      <c r="E83" s="118" t="s">
        <v>1393</v>
      </c>
      <c r="F83" s="118" t="s">
        <v>1637</v>
      </c>
      <c r="G83" s="118" t="s">
        <v>1638</v>
      </c>
      <c r="J83" s="115">
        <v>43959</v>
      </c>
      <c r="K83" s="118" t="s">
        <v>1394</v>
      </c>
      <c r="L83" s="125" t="str">
        <f t="shared" si="4"/>
        <v>http://www.drks.de/DRKS00021676</v>
      </c>
      <c r="M83" s="118" t="s">
        <v>683</v>
      </c>
      <c r="N83" s="118" t="s">
        <v>113</v>
      </c>
      <c r="O83" s="118" t="s">
        <v>684</v>
      </c>
      <c r="P83" s="118" t="s">
        <v>1395</v>
      </c>
      <c r="Q83" s="118" t="s">
        <v>1396</v>
      </c>
      <c r="R83" s="118" t="s">
        <v>687</v>
      </c>
      <c r="S83" s="118" t="s">
        <v>688</v>
      </c>
      <c r="T83" s="118" t="s">
        <v>124</v>
      </c>
      <c r="U83" s="118" t="s">
        <v>1397</v>
      </c>
      <c r="V83" s="118">
        <v>43923</v>
      </c>
      <c r="W83" s="118">
        <v>200</v>
      </c>
      <c r="X83" s="118" t="s">
        <v>110</v>
      </c>
    </row>
    <row r="84" spans="1:24" ht="30" customHeight="1" x14ac:dyDescent="0.35">
      <c r="A84" s="115">
        <v>43990</v>
      </c>
      <c r="B84" s="118" t="s">
        <v>1398</v>
      </c>
      <c r="C84" s="118" t="s">
        <v>33</v>
      </c>
      <c r="D84" s="118" t="s">
        <v>1639</v>
      </c>
      <c r="E84" s="118" t="s">
        <v>1399</v>
      </c>
      <c r="F84" s="118" t="s">
        <v>1640</v>
      </c>
      <c r="G84" s="118" t="s">
        <v>1641</v>
      </c>
      <c r="J84" s="115">
        <v>43964</v>
      </c>
      <c r="K84" s="118" t="s">
        <v>1400</v>
      </c>
      <c r="L84" s="125" t="str">
        <f t="shared" si="4"/>
        <v>http://www.drks.de/DRKS00021688</v>
      </c>
      <c r="M84" s="118" t="s">
        <v>683</v>
      </c>
      <c r="N84" s="118" t="s">
        <v>113</v>
      </c>
      <c r="O84" s="118" t="s">
        <v>684</v>
      </c>
      <c r="P84" s="118" t="s">
        <v>1401</v>
      </c>
      <c r="Q84" s="118" t="s">
        <v>1402</v>
      </c>
      <c r="R84" s="118" t="s">
        <v>687</v>
      </c>
      <c r="S84" s="118" t="s">
        <v>688</v>
      </c>
      <c r="T84" s="118" t="s">
        <v>124</v>
      </c>
      <c r="U84" s="118" t="s">
        <v>1403</v>
      </c>
      <c r="V84" s="118">
        <v>43891</v>
      </c>
      <c r="W84" s="118">
        <v>1500</v>
      </c>
      <c r="X84" s="118" t="s">
        <v>110</v>
      </c>
    </row>
    <row r="85" spans="1:24" ht="30" customHeight="1" x14ac:dyDescent="0.35">
      <c r="A85" s="115">
        <v>43990</v>
      </c>
      <c r="B85" s="118" t="s">
        <v>1404</v>
      </c>
      <c r="C85" s="118" t="s">
        <v>33</v>
      </c>
      <c r="D85" s="118" t="s">
        <v>1405</v>
      </c>
      <c r="E85" s="118" t="s">
        <v>1407</v>
      </c>
      <c r="F85" s="118" t="s">
        <v>1642</v>
      </c>
      <c r="G85" s="118" t="s">
        <v>1406</v>
      </c>
      <c r="J85" s="115">
        <v>43962</v>
      </c>
      <c r="K85" s="118" t="s">
        <v>1408</v>
      </c>
      <c r="L85" s="125" t="str">
        <f t="shared" si="4"/>
        <v>http://www.drks.de/DRKS00021699</v>
      </c>
      <c r="M85" s="118" t="s">
        <v>683</v>
      </c>
      <c r="N85" s="118" t="s">
        <v>113</v>
      </c>
      <c r="O85" s="118" t="s">
        <v>684</v>
      </c>
      <c r="P85" s="118" t="s">
        <v>1409</v>
      </c>
      <c r="Q85" s="118" t="s">
        <v>1410</v>
      </c>
      <c r="R85" s="118" t="s">
        <v>687</v>
      </c>
      <c r="S85" s="118" t="s">
        <v>688</v>
      </c>
      <c r="T85" s="118" t="s">
        <v>261</v>
      </c>
      <c r="U85" s="118" t="s">
        <v>1411</v>
      </c>
      <c r="V85" s="118">
        <v>43963</v>
      </c>
      <c r="W85" s="118">
        <v>20000</v>
      </c>
      <c r="X85" s="118" t="s">
        <v>110</v>
      </c>
    </row>
    <row r="86" spans="1:24" ht="30" customHeight="1" x14ac:dyDescent="0.35">
      <c r="A86" s="115">
        <v>43990</v>
      </c>
      <c r="B86" s="118" t="s">
        <v>1412</v>
      </c>
      <c r="C86" s="118" t="s">
        <v>33</v>
      </c>
      <c r="D86" s="118" t="s">
        <v>1643</v>
      </c>
      <c r="E86" s="118" t="s">
        <v>1413</v>
      </c>
      <c r="F86" s="118" t="s">
        <v>1644</v>
      </c>
      <c r="G86" s="118" t="s">
        <v>1352</v>
      </c>
      <c r="J86" s="115">
        <v>43970</v>
      </c>
      <c r="K86" s="118" t="s">
        <v>1414</v>
      </c>
      <c r="L86" s="125" t="str">
        <f t="shared" si="4"/>
        <v>http://www.drks.de/DRKS00021698</v>
      </c>
      <c r="M86" s="118" t="s">
        <v>683</v>
      </c>
      <c r="N86" s="118" t="s">
        <v>113</v>
      </c>
      <c r="O86" s="118" t="s">
        <v>684</v>
      </c>
      <c r="P86" s="118" t="s">
        <v>1294</v>
      </c>
      <c r="Q86" s="118" t="s">
        <v>1415</v>
      </c>
      <c r="R86" s="118" t="s">
        <v>687</v>
      </c>
      <c r="S86" s="118" t="s">
        <v>688</v>
      </c>
      <c r="T86" s="118" t="s">
        <v>124</v>
      </c>
      <c r="U86" s="118" t="s">
        <v>1416</v>
      </c>
      <c r="V86" s="118">
        <v>43928</v>
      </c>
      <c r="W86" s="118">
        <v>6000</v>
      </c>
      <c r="X86" s="118" t="s">
        <v>110</v>
      </c>
    </row>
    <row r="87" spans="1:24" ht="30" customHeight="1" x14ac:dyDescent="0.35">
      <c r="A87" s="115">
        <v>43990</v>
      </c>
      <c r="B87" s="118" t="s">
        <v>1417</v>
      </c>
      <c r="C87" s="118" t="s">
        <v>33</v>
      </c>
      <c r="D87" s="118" t="s">
        <v>1418</v>
      </c>
      <c r="E87" s="118" t="s">
        <v>1419</v>
      </c>
      <c r="F87" s="118" t="s">
        <v>1645</v>
      </c>
      <c r="G87" s="118" t="s">
        <v>1646</v>
      </c>
      <c r="J87" s="115">
        <v>43979</v>
      </c>
      <c r="K87" s="118" t="s">
        <v>1420</v>
      </c>
      <c r="L87" s="125" t="str">
        <f t="shared" si="4"/>
        <v>http://www.chictr.org.cn/showproj.aspx?proj=54371</v>
      </c>
      <c r="M87" s="118" t="s">
        <v>282</v>
      </c>
      <c r="N87" s="118" t="s">
        <v>109</v>
      </c>
      <c r="O87" s="118" t="s">
        <v>326</v>
      </c>
      <c r="P87" s="118" t="s">
        <v>302</v>
      </c>
      <c r="Q87" s="118" t="s">
        <v>319</v>
      </c>
      <c r="T87" s="118" t="s">
        <v>261</v>
      </c>
      <c r="U87" s="118" t="s">
        <v>1421</v>
      </c>
      <c r="V87" s="118">
        <v>43997</v>
      </c>
      <c r="W87" s="118" t="s">
        <v>475</v>
      </c>
      <c r="X87" s="118" t="s">
        <v>351</v>
      </c>
    </row>
    <row r="88" spans="1:24" ht="30" customHeight="1" x14ac:dyDescent="0.35">
      <c r="A88" s="115">
        <v>43983</v>
      </c>
      <c r="B88" s="118" t="s">
        <v>1127</v>
      </c>
      <c r="C88" s="118" t="s">
        <v>175</v>
      </c>
      <c r="D88" s="118" t="s">
        <v>1128</v>
      </c>
      <c r="E88" s="118" t="s">
        <v>1578</v>
      </c>
      <c r="F88" s="118" t="s">
        <v>1129</v>
      </c>
      <c r="G88" s="118" t="s">
        <v>1647</v>
      </c>
      <c r="J88" s="115">
        <v>43973</v>
      </c>
      <c r="K88" s="118" t="s">
        <v>1130</v>
      </c>
      <c r="L88" s="125" t="str">
        <f t="shared" si="4"/>
        <v>https://anzctr.org.au/ACTRN12620000593932.aspx</v>
      </c>
      <c r="M88" s="118" t="s">
        <v>256</v>
      </c>
      <c r="N88" s="118" t="s">
        <v>187</v>
      </c>
      <c r="O88" s="118" t="s">
        <v>117</v>
      </c>
      <c r="P88" s="118" t="s">
        <v>1131</v>
      </c>
      <c r="Q88" s="118" t="s">
        <v>1132</v>
      </c>
      <c r="R88" s="118" t="s">
        <v>269</v>
      </c>
      <c r="S88" s="118" t="s">
        <v>795</v>
      </c>
      <c r="T88" s="118" t="s">
        <v>261</v>
      </c>
      <c r="U88" s="118" t="s">
        <v>1133</v>
      </c>
      <c r="V88" s="118">
        <v>44044</v>
      </c>
      <c r="W88" s="118">
        <v>100</v>
      </c>
      <c r="X88" s="118" t="s">
        <v>186</v>
      </c>
    </row>
    <row r="89" spans="1:24" ht="30" customHeight="1" x14ac:dyDescent="0.35">
      <c r="A89" s="115">
        <v>43983</v>
      </c>
      <c r="B89" s="118" t="s">
        <v>1140</v>
      </c>
      <c r="C89" s="118" t="s">
        <v>175</v>
      </c>
      <c r="D89" s="118" t="s">
        <v>1141</v>
      </c>
      <c r="E89" s="118" t="s">
        <v>1142</v>
      </c>
      <c r="F89" s="118" t="s">
        <v>1648</v>
      </c>
      <c r="J89" s="115">
        <v>43971</v>
      </c>
      <c r="K89" s="118" t="s">
        <v>1143</v>
      </c>
      <c r="L89" s="125" t="str">
        <f t="shared" si="4"/>
        <v>https://clinicaltrials.gov/show/NCT04398264</v>
      </c>
      <c r="M89" s="118" t="s">
        <v>168</v>
      </c>
      <c r="O89" s="118" t="s">
        <v>794</v>
      </c>
      <c r="Q89" s="118" t="s">
        <v>1144</v>
      </c>
      <c r="R89" s="118" t="s">
        <v>259</v>
      </c>
      <c r="S89" s="118" t="s">
        <v>110</v>
      </c>
      <c r="T89" s="118" t="s">
        <v>774</v>
      </c>
      <c r="U89" s="118" t="s">
        <v>1145</v>
      </c>
      <c r="V89" s="118">
        <v>43981</v>
      </c>
      <c r="W89" s="118">
        <v>100</v>
      </c>
    </row>
    <row r="90" spans="1:24" ht="30" customHeight="1" x14ac:dyDescent="0.35">
      <c r="A90" s="115">
        <v>43983</v>
      </c>
      <c r="B90" s="118" t="s">
        <v>1063</v>
      </c>
      <c r="C90" s="118" t="s">
        <v>1152</v>
      </c>
      <c r="D90" s="118" t="s">
        <v>1064</v>
      </c>
      <c r="E90" s="118" t="s">
        <v>1579</v>
      </c>
      <c r="F90" s="118" t="s">
        <v>1153</v>
      </c>
      <c r="G90" s="118" t="s">
        <v>1154</v>
      </c>
      <c r="J90" s="115">
        <v>43917</v>
      </c>
      <c r="K90" s="118" t="s">
        <v>1065</v>
      </c>
      <c r="L90" s="125" t="str">
        <f t="shared" si="4"/>
        <v>https://trialregister.nl/trial/8485</v>
      </c>
      <c r="M90" s="118" t="s">
        <v>1066</v>
      </c>
      <c r="N90" s="118" t="s">
        <v>1067</v>
      </c>
      <c r="O90" s="118" t="s">
        <v>117</v>
      </c>
      <c r="P90" s="118" t="s">
        <v>1649</v>
      </c>
      <c r="Q90" s="118" t="s">
        <v>1068</v>
      </c>
      <c r="T90" s="118" t="s">
        <v>124</v>
      </c>
      <c r="U90" s="118" t="s">
        <v>1069</v>
      </c>
      <c r="V90" s="118">
        <v>43917</v>
      </c>
      <c r="W90" s="118">
        <v>20</v>
      </c>
    </row>
    <row r="91" spans="1:24" ht="30" customHeight="1" x14ac:dyDescent="0.35">
      <c r="A91" s="115">
        <v>43983</v>
      </c>
      <c r="B91" s="118" t="s">
        <v>1155</v>
      </c>
      <c r="C91" s="118" t="s">
        <v>33</v>
      </c>
      <c r="D91" s="118" t="s">
        <v>1156</v>
      </c>
      <c r="E91" s="118" t="s">
        <v>1157</v>
      </c>
      <c r="F91" s="118" t="s">
        <v>1650</v>
      </c>
      <c r="J91" s="115">
        <v>43959</v>
      </c>
      <c r="K91" s="118" t="s">
        <v>1158</v>
      </c>
      <c r="L91" s="125" t="str">
        <f t="shared" si="4"/>
        <v>https://clinicaltrials.gov/show/NCT04381871</v>
      </c>
      <c r="M91" s="118" t="s">
        <v>168</v>
      </c>
      <c r="N91" s="118" t="s">
        <v>1159</v>
      </c>
      <c r="O91" s="118" t="s">
        <v>120</v>
      </c>
      <c r="P91" s="118" t="s">
        <v>900</v>
      </c>
      <c r="Q91" s="118" t="s">
        <v>1160</v>
      </c>
      <c r="R91" s="118" t="s">
        <v>1161</v>
      </c>
      <c r="S91" s="118" t="s">
        <v>769</v>
      </c>
      <c r="T91" s="118" t="s">
        <v>774</v>
      </c>
      <c r="U91" s="118" t="s">
        <v>1162</v>
      </c>
      <c r="V91" s="118">
        <v>43836</v>
      </c>
      <c r="W91" s="118">
        <v>110</v>
      </c>
      <c r="X91" s="118" t="s">
        <v>1163</v>
      </c>
    </row>
    <row r="92" spans="1:24" ht="30" customHeight="1" x14ac:dyDescent="0.35">
      <c r="A92" s="115">
        <v>43983</v>
      </c>
      <c r="B92" s="118" t="s">
        <v>1164</v>
      </c>
      <c r="C92" s="118" t="s">
        <v>33</v>
      </c>
      <c r="D92" s="118" t="s">
        <v>1165</v>
      </c>
      <c r="E92" s="118" t="s">
        <v>1166</v>
      </c>
      <c r="F92" s="118" t="s">
        <v>1651</v>
      </c>
      <c r="J92" s="115">
        <v>43932</v>
      </c>
      <c r="K92" s="118" t="s">
        <v>1167</v>
      </c>
      <c r="L92" s="125" t="str">
        <f t="shared" si="4"/>
        <v>https://clinicaltrials.gov/show/NCT04347382</v>
      </c>
      <c r="M92" s="118" t="s">
        <v>168</v>
      </c>
      <c r="N92" s="118" t="s">
        <v>1168</v>
      </c>
      <c r="O92" s="118" t="s">
        <v>120</v>
      </c>
      <c r="P92" s="118" t="s">
        <v>900</v>
      </c>
      <c r="Q92" s="118" t="s">
        <v>1169</v>
      </c>
      <c r="R92" s="118" t="s">
        <v>1161</v>
      </c>
      <c r="S92" s="118" t="s">
        <v>110</v>
      </c>
      <c r="T92" s="118" t="s">
        <v>124</v>
      </c>
      <c r="U92" s="118" t="s">
        <v>1170</v>
      </c>
      <c r="V92" s="118">
        <v>43971</v>
      </c>
      <c r="W92" s="118">
        <v>30</v>
      </c>
      <c r="X92" s="118" t="s">
        <v>123</v>
      </c>
    </row>
    <row r="93" spans="1:24" ht="30" customHeight="1" x14ac:dyDescent="0.35">
      <c r="A93" s="115">
        <v>43983</v>
      </c>
      <c r="B93" s="118" t="s">
        <v>1171</v>
      </c>
      <c r="C93" s="118" t="s">
        <v>33</v>
      </c>
      <c r="D93" s="118" t="s">
        <v>323</v>
      </c>
      <c r="E93" s="118" t="s">
        <v>1174</v>
      </c>
      <c r="F93" s="118" t="s">
        <v>1172</v>
      </c>
      <c r="G93" s="118" t="s">
        <v>1173</v>
      </c>
      <c r="J93" s="115">
        <v>43974</v>
      </c>
      <c r="K93" s="118" t="s">
        <v>1175</v>
      </c>
      <c r="L93" s="125" t="str">
        <f t="shared" si="4"/>
        <v>http://www.chictr.org.cn/showproj.aspx?proj=54015</v>
      </c>
      <c r="M93" s="118" t="s">
        <v>282</v>
      </c>
      <c r="N93" s="118" t="s">
        <v>109</v>
      </c>
      <c r="O93" s="118" t="s">
        <v>326</v>
      </c>
      <c r="P93" s="118" t="s">
        <v>624</v>
      </c>
      <c r="Q93" s="118" t="s">
        <v>1176</v>
      </c>
      <c r="R93" s="118">
        <v>0</v>
      </c>
      <c r="S93" s="118">
        <v>100</v>
      </c>
      <c r="T93" s="118" t="s">
        <v>124</v>
      </c>
      <c r="U93" s="118" t="s">
        <v>1177</v>
      </c>
      <c r="V93" s="118">
        <v>43976</v>
      </c>
      <c r="W93" s="118" t="s">
        <v>1178</v>
      </c>
      <c r="X93" s="118" t="s">
        <v>351</v>
      </c>
    </row>
    <row r="94" spans="1:24" ht="30" customHeight="1" x14ac:dyDescent="0.35">
      <c r="A94" s="115">
        <v>43983</v>
      </c>
      <c r="B94" s="118" t="s">
        <v>1179</v>
      </c>
      <c r="C94" s="118" t="s">
        <v>33</v>
      </c>
      <c r="D94" s="118" t="s">
        <v>1180</v>
      </c>
      <c r="E94" s="118" t="s">
        <v>1181</v>
      </c>
      <c r="F94" s="118" t="s">
        <v>1652</v>
      </c>
      <c r="G94" s="118" t="s">
        <v>1653</v>
      </c>
      <c r="J94" s="115">
        <v>43972</v>
      </c>
      <c r="K94" s="118" t="s">
        <v>1182</v>
      </c>
      <c r="L94" s="125" t="str">
        <f t="shared" si="4"/>
        <v>http://www.chictr.org.cn/showproj.aspx?proj=54000</v>
      </c>
      <c r="M94" s="118" t="s">
        <v>282</v>
      </c>
      <c r="N94" s="118" t="s">
        <v>109</v>
      </c>
      <c r="O94" s="118" t="s">
        <v>326</v>
      </c>
      <c r="P94" s="118" t="s">
        <v>310</v>
      </c>
      <c r="Q94" s="118" t="s">
        <v>1183</v>
      </c>
      <c r="R94" s="118">
        <v>0</v>
      </c>
      <c r="S94" s="118">
        <v>100</v>
      </c>
      <c r="T94" s="118" t="s">
        <v>124</v>
      </c>
      <c r="U94" s="118" t="s">
        <v>1184</v>
      </c>
      <c r="V94" s="118">
        <v>43971</v>
      </c>
      <c r="W94" s="118" t="s">
        <v>1185</v>
      </c>
      <c r="X94" s="118" t="s">
        <v>351</v>
      </c>
    </row>
    <row r="95" spans="1:24" ht="30" customHeight="1" x14ac:dyDescent="0.35">
      <c r="A95" s="115">
        <v>43983</v>
      </c>
      <c r="B95" s="118" t="s">
        <v>1186</v>
      </c>
      <c r="C95" s="118" t="s">
        <v>33</v>
      </c>
      <c r="D95" s="118" t="s">
        <v>1654</v>
      </c>
      <c r="E95" s="118" t="s">
        <v>1187</v>
      </c>
      <c r="F95" s="118" t="s">
        <v>1655</v>
      </c>
      <c r="G95" s="118" t="s">
        <v>1656</v>
      </c>
      <c r="J95" s="115">
        <v>43972</v>
      </c>
      <c r="K95" s="118" t="s">
        <v>1188</v>
      </c>
      <c r="L95" s="125" t="str">
        <f t="shared" si="4"/>
        <v>http://www.chictr.org.cn/showproj.aspx?proj=53845</v>
      </c>
      <c r="M95" s="118" t="s">
        <v>282</v>
      </c>
      <c r="N95" s="118" t="s">
        <v>109</v>
      </c>
      <c r="O95" s="118" t="s">
        <v>301</v>
      </c>
      <c r="P95" s="118" t="s">
        <v>302</v>
      </c>
      <c r="Q95" s="118" t="s">
        <v>1189</v>
      </c>
      <c r="R95" s="118">
        <v>1</v>
      </c>
      <c r="S95" s="118">
        <v>95</v>
      </c>
      <c r="T95" s="118" t="s">
        <v>261</v>
      </c>
      <c r="U95" s="118" t="s">
        <v>1190</v>
      </c>
      <c r="V95" s="118">
        <v>44015</v>
      </c>
      <c r="W95" s="118" t="s">
        <v>1191</v>
      </c>
      <c r="X95" s="118" t="s">
        <v>110</v>
      </c>
    </row>
    <row r="96" spans="1:24" ht="30" customHeight="1" x14ac:dyDescent="0.35">
      <c r="A96" s="115">
        <v>43983</v>
      </c>
      <c r="B96" s="118" t="s">
        <v>1192</v>
      </c>
      <c r="C96" s="118" t="s">
        <v>33</v>
      </c>
      <c r="D96" s="118" t="s">
        <v>323</v>
      </c>
      <c r="E96" s="118" t="s">
        <v>1195</v>
      </c>
      <c r="F96" s="118" t="s">
        <v>1193</v>
      </c>
      <c r="G96" s="118" t="s">
        <v>1194</v>
      </c>
      <c r="J96" s="115">
        <v>43970</v>
      </c>
      <c r="K96" s="118" t="s">
        <v>1196</v>
      </c>
      <c r="L96" s="125" t="str">
        <f t="shared" si="4"/>
        <v>http://www.chictr.org.cn/showproj.aspx?proj=53894</v>
      </c>
      <c r="M96" s="118" t="s">
        <v>282</v>
      </c>
      <c r="O96" s="118" t="s">
        <v>326</v>
      </c>
      <c r="P96" s="118" t="s">
        <v>302</v>
      </c>
      <c r="Q96" s="118" t="s">
        <v>1197</v>
      </c>
      <c r="R96" s="118">
        <v>5</v>
      </c>
      <c r="S96" s="118">
        <v>18</v>
      </c>
      <c r="T96" s="118" t="s">
        <v>124</v>
      </c>
      <c r="U96" s="118" t="s">
        <v>1198</v>
      </c>
      <c r="V96" s="118">
        <v>43970</v>
      </c>
      <c r="W96" s="118" t="s">
        <v>1199</v>
      </c>
      <c r="X96" s="118" t="s">
        <v>110</v>
      </c>
    </row>
    <row r="97" spans="1:24" ht="30" customHeight="1" x14ac:dyDescent="0.35">
      <c r="A97" s="115">
        <v>43983</v>
      </c>
      <c r="B97" s="118" t="s">
        <v>1200</v>
      </c>
      <c r="C97" s="118" t="s">
        <v>33</v>
      </c>
      <c r="E97" s="118" t="s">
        <v>1201</v>
      </c>
      <c r="F97" s="118" t="s">
        <v>1657</v>
      </c>
      <c r="J97" s="115">
        <v>43947</v>
      </c>
      <c r="K97" s="118" t="s">
        <v>1202</v>
      </c>
      <c r="L97" s="125" t="str">
        <f t="shared" si="4"/>
        <v>https://clinicaltrials.gov/show/NCT04393142</v>
      </c>
      <c r="M97" s="118" t="s">
        <v>168</v>
      </c>
      <c r="N97" s="118" t="s">
        <v>1125</v>
      </c>
      <c r="O97" s="118" t="s">
        <v>794</v>
      </c>
      <c r="Q97" s="118" t="s">
        <v>1203</v>
      </c>
      <c r="R97" s="118" t="s">
        <v>768</v>
      </c>
      <c r="S97" s="118" t="s">
        <v>110</v>
      </c>
      <c r="T97" s="118" t="s">
        <v>124</v>
      </c>
      <c r="U97" s="118" t="s">
        <v>1204</v>
      </c>
      <c r="V97" s="118">
        <v>43956</v>
      </c>
      <c r="W97" s="118">
        <v>92</v>
      </c>
    </row>
    <row r="98" spans="1:24" ht="30" customHeight="1" x14ac:dyDescent="0.35">
      <c r="A98" s="115">
        <v>43983</v>
      </c>
      <c r="B98" s="118" t="s">
        <v>1212</v>
      </c>
      <c r="C98" s="118" t="s">
        <v>33</v>
      </c>
      <c r="D98" s="118" t="s">
        <v>1213</v>
      </c>
      <c r="E98" s="118" t="s">
        <v>1214</v>
      </c>
      <c r="F98" s="118" t="s">
        <v>1658</v>
      </c>
      <c r="J98" s="115">
        <v>43963</v>
      </c>
      <c r="K98" s="118" t="s">
        <v>1215</v>
      </c>
      <c r="L98" s="125" t="str">
        <f t="shared" si="4"/>
        <v>https://clinicaltrials.gov/show/NCT04400838</v>
      </c>
      <c r="M98" s="118" t="s">
        <v>168</v>
      </c>
      <c r="N98" s="118" t="s">
        <v>744</v>
      </c>
      <c r="O98" s="118" t="s">
        <v>120</v>
      </c>
      <c r="P98" s="118" t="s">
        <v>1216</v>
      </c>
      <c r="Q98" s="118" t="s">
        <v>746</v>
      </c>
      <c r="R98" s="118" t="s">
        <v>1161</v>
      </c>
      <c r="S98" s="118" t="s">
        <v>110</v>
      </c>
      <c r="T98" s="118" t="s">
        <v>774</v>
      </c>
      <c r="U98" s="118" t="s">
        <v>1217</v>
      </c>
      <c r="V98" s="118">
        <v>43835</v>
      </c>
      <c r="W98" s="118">
        <v>10260</v>
      </c>
      <c r="X98" s="118" t="s">
        <v>1163</v>
      </c>
    </row>
    <row r="99" spans="1:24" ht="30" customHeight="1" x14ac:dyDescent="0.35">
      <c r="A99" s="115">
        <v>43983</v>
      </c>
      <c r="B99" s="118" t="s">
        <v>1224</v>
      </c>
      <c r="C99" s="118" t="s">
        <v>33</v>
      </c>
      <c r="D99" s="118" t="s">
        <v>1225</v>
      </c>
      <c r="E99" s="118" t="s">
        <v>1226</v>
      </c>
      <c r="F99" s="118" t="s">
        <v>1659</v>
      </c>
      <c r="J99" s="115">
        <v>43975</v>
      </c>
      <c r="K99" s="118" t="s">
        <v>1227</v>
      </c>
      <c r="L99" s="125" t="str">
        <f t="shared" si="4"/>
        <v>https://clinicaltrials.gov/show/NCT04403672</v>
      </c>
      <c r="M99" s="118" t="s">
        <v>168</v>
      </c>
      <c r="N99" s="118" t="s">
        <v>1228</v>
      </c>
      <c r="O99" s="118" t="s">
        <v>794</v>
      </c>
      <c r="Q99" s="118" t="s">
        <v>1229</v>
      </c>
      <c r="R99" s="118" t="s">
        <v>1161</v>
      </c>
      <c r="S99" s="118" t="s">
        <v>1230</v>
      </c>
      <c r="T99" s="118" t="s">
        <v>124</v>
      </c>
      <c r="U99" s="118" t="s">
        <v>1231</v>
      </c>
      <c r="V99" s="118">
        <v>43969</v>
      </c>
      <c r="W99" s="118">
        <v>120</v>
      </c>
    </row>
    <row r="100" spans="1:24" ht="30" customHeight="1" x14ac:dyDescent="0.35">
      <c r="A100" s="115">
        <v>43983</v>
      </c>
      <c r="B100" s="118" t="s">
        <v>1232</v>
      </c>
      <c r="C100" s="118" t="s">
        <v>33</v>
      </c>
      <c r="D100" s="118" t="s">
        <v>1233</v>
      </c>
      <c r="E100" s="118" t="s">
        <v>1234</v>
      </c>
      <c r="F100" s="118" t="s">
        <v>1660</v>
      </c>
      <c r="J100" s="115">
        <v>43676</v>
      </c>
      <c r="K100" s="118" t="s">
        <v>1235</v>
      </c>
      <c r="L100" s="125" t="str">
        <f t="shared" si="4"/>
        <v>https://clinicaltrials.gov/show/NCT04061382</v>
      </c>
      <c r="M100" s="118" t="s">
        <v>168</v>
      </c>
      <c r="N100" s="118" t="s">
        <v>744</v>
      </c>
      <c r="O100" s="118" t="s">
        <v>117</v>
      </c>
      <c r="Q100" s="118" t="s">
        <v>746</v>
      </c>
      <c r="R100" s="118" t="s">
        <v>110</v>
      </c>
      <c r="S100" s="118" t="s">
        <v>983</v>
      </c>
      <c r="T100" s="118" t="s">
        <v>124</v>
      </c>
      <c r="U100" s="118" t="s">
        <v>1236</v>
      </c>
      <c r="V100" s="118">
        <v>43753</v>
      </c>
      <c r="W100" s="118">
        <v>3500</v>
      </c>
    </row>
    <row r="101" spans="1:24" ht="30" customHeight="1" x14ac:dyDescent="0.35">
      <c r="A101" s="115">
        <v>43983</v>
      </c>
      <c r="B101" s="118" t="s">
        <v>145</v>
      </c>
      <c r="C101" s="118" t="s">
        <v>33</v>
      </c>
      <c r="D101" s="118" t="s">
        <v>146</v>
      </c>
      <c r="E101" s="118" t="s">
        <v>827</v>
      </c>
      <c r="F101" s="118" t="s">
        <v>1661</v>
      </c>
      <c r="J101" s="115">
        <v>43924</v>
      </c>
      <c r="K101" s="118" t="s">
        <v>828</v>
      </c>
      <c r="L101" s="125" t="str">
        <f t="shared" ref="L101:L132" si="5">HYPERLINK(K101)</f>
        <v>https://clinicaltrials.gov/show/NCT04336761</v>
      </c>
      <c r="M101" s="118" t="s">
        <v>168</v>
      </c>
      <c r="N101" s="118" t="s">
        <v>119</v>
      </c>
      <c r="O101" s="118" t="s">
        <v>117</v>
      </c>
      <c r="Q101" s="118" t="s">
        <v>147</v>
      </c>
      <c r="R101" s="118" t="s">
        <v>110</v>
      </c>
      <c r="S101" s="118" t="s">
        <v>259</v>
      </c>
      <c r="T101" s="118" t="s">
        <v>124</v>
      </c>
      <c r="U101" s="118" t="s">
        <v>148</v>
      </c>
      <c r="V101" s="118">
        <v>43936</v>
      </c>
      <c r="W101" s="118">
        <v>914</v>
      </c>
    </row>
    <row r="102" spans="1:24" ht="30" customHeight="1" x14ac:dyDescent="0.35">
      <c r="A102" s="115">
        <v>43983</v>
      </c>
      <c r="B102" s="118" t="s">
        <v>1243</v>
      </c>
      <c r="C102" s="118" t="s">
        <v>33</v>
      </c>
      <c r="E102" s="118" t="s">
        <v>1244</v>
      </c>
      <c r="F102" s="118" t="s">
        <v>1662</v>
      </c>
      <c r="J102" s="115">
        <v>43966</v>
      </c>
      <c r="K102" s="118" t="s">
        <v>1245</v>
      </c>
      <c r="L102" s="125" t="str">
        <f t="shared" si="5"/>
        <v>https://clinicaltrials.gov/show/NCT04395833</v>
      </c>
      <c r="M102" s="118" t="s">
        <v>168</v>
      </c>
      <c r="N102" s="118" t="s">
        <v>119</v>
      </c>
      <c r="O102" s="118" t="s">
        <v>117</v>
      </c>
      <c r="Q102" s="118" t="s">
        <v>1246</v>
      </c>
      <c r="R102" s="118" t="s">
        <v>110</v>
      </c>
      <c r="S102" s="118" t="s">
        <v>259</v>
      </c>
      <c r="T102" s="118" t="s">
        <v>774</v>
      </c>
      <c r="U102" s="118" t="s">
        <v>1247</v>
      </c>
      <c r="V102" s="118">
        <v>44016</v>
      </c>
      <c r="W102" s="118">
        <v>2500</v>
      </c>
    </row>
    <row r="103" spans="1:24" ht="30" customHeight="1" x14ac:dyDescent="0.35">
      <c r="A103" s="115">
        <v>43983</v>
      </c>
      <c r="B103" s="118" t="s">
        <v>1253</v>
      </c>
      <c r="C103" s="118" t="s">
        <v>33</v>
      </c>
      <c r="E103" s="118" t="s">
        <v>1254</v>
      </c>
      <c r="F103" s="118" t="s">
        <v>1663</v>
      </c>
      <c r="J103" s="115">
        <v>43976</v>
      </c>
      <c r="K103" s="118" t="s">
        <v>1255</v>
      </c>
      <c r="L103" s="125" t="str">
        <f t="shared" si="5"/>
        <v>https://clinicaltrials.gov/show/NCT04404244</v>
      </c>
      <c r="M103" s="118" t="s">
        <v>168</v>
      </c>
      <c r="N103" s="118" t="s">
        <v>142</v>
      </c>
      <c r="O103" s="118" t="s">
        <v>117</v>
      </c>
      <c r="Q103" s="118" t="s">
        <v>1256</v>
      </c>
      <c r="R103" s="118" t="s">
        <v>110</v>
      </c>
      <c r="S103" s="118" t="s">
        <v>259</v>
      </c>
      <c r="T103" s="118" t="s">
        <v>124</v>
      </c>
      <c r="U103" s="118" t="s">
        <v>1257</v>
      </c>
      <c r="V103" s="118">
        <v>43831</v>
      </c>
      <c r="W103" s="118">
        <v>100</v>
      </c>
    </row>
    <row r="104" spans="1:24" ht="30" customHeight="1" x14ac:dyDescent="0.35">
      <c r="A104" s="115">
        <v>43983</v>
      </c>
      <c r="B104" s="118" t="s">
        <v>1258</v>
      </c>
      <c r="C104" s="118" t="s">
        <v>33</v>
      </c>
      <c r="E104" s="118" t="s">
        <v>1261</v>
      </c>
      <c r="F104" s="118" t="s">
        <v>1259</v>
      </c>
      <c r="G104" s="118" t="s">
        <v>1260</v>
      </c>
      <c r="J104" s="115">
        <v>43936</v>
      </c>
      <c r="K104" s="118" t="s">
        <v>1262</v>
      </c>
      <c r="L104" s="125" t="str">
        <f t="shared" si="5"/>
        <v>http://www.ctri.nic.in/Clinicaltrials/pmaindet2.php?trialid=42961</v>
      </c>
      <c r="M104" s="118" t="s">
        <v>1263</v>
      </c>
      <c r="N104" s="118" t="s">
        <v>114</v>
      </c>
      <c r="O104" s="118" t="s">
        <v>117</v>
      </c>
      <c r="P104" s="118" t="s">
        <v>1264</v>
      </c>
      <c r="Q104" s="118" t="s">
        <v>1265</v>
      </c>
      <c r="T104" s="118" t="s">
        <v>261</v>
      </c>
      <c r="U104" s="118" t="s">
        <v>1266</v>
      </c>
      <c r="V104" s="118">
        <v>43952</v>
      </c>
      <c r="W104" s="118">
        <v>1000</v>
      </c>
      <c r="X104" s="118" t="s">
        <v>110</v>
      </c>
    </row>
    <row r="105" spans="1:24" ht="30" customHeight="1" x14ac:dyDescent="0.35">
      <c r="A105" s="115">
        <v>43983</v>
      </c>
      <c r="B105" s="118" t="s">
        <v>1267</v>
      </c>
      <c r="C105" s="118" t="s">
        <v>33</v>
      </c>
      <c r="E105" s="118" t="s">
        <v>1268</v>
      </c>
      <c r="F105" s="118" t="s">
        <v>1664</v>
      </c>
      <c r="G105" s="118" t="s">
        <v>1665</v>
      </c>
      <c r="J105" s="115">
        <v>43953</v>
      </c>
      <c r="K105" s="118" t="s">
        <v>1269</v>
      </c>
      <c r="L105" s="125" t="str">
        <f t="shared" si="5"/>
        <v>http://www.ctri.nic.in/Clinicaltrials/pmaindet2.php?trialid=43432</v>
      </c>
      <c r="M105" s="118" t="s">
        <v>1263</v>
      </c>
      <c r="N105" s="118" t="s">
        <v>114</v>
      </c>
      <c r="O105" s="118" t="s">
        <v>117</v>
      </c>
      <c r="P105" s="118" t="s">
        <v>1264</v>
      </c>
      <c r="Q105" s="118" t="s">
        <v>1270</v>
      </c>
      <c r="T105" s="118" t="s">
        <v>261</v>
      </c>
      <c r="U105" s="118" t="s">
        <v>1271</v>
      </c>
      <c r="V105" s="118">
        <v>43966</v>
      </c>
      <c r="W105" s="118">
        <v>50</v>
      </c>
      <c r="X105" s="118" t="s">
        <v>110</v>
      </c>
    </row>
    <row r="106" spans="1:24" ht="30" customHeight="1" x14ac:dyDescent="0.35">
      <c r="A106" s="115">
        <v>43983</v>
      </c>
      <c r="B106" s="118" t="s">
        <v>1272</v>
      </c>
      <c r="C106" s="118" t="s">
        <v>33</v>
      </c>
      <c r="D106" s="118" t="s">
        <v>1666</v>
      </c>
      <c r="E106" s="118" t="s">
        <v>1274</v>
      </c>
      <c r="F106" s="118" t="s">
        <v>1667</v>
      </c>
      <c r="G106" s="118" t="s">
        <v>1273</v>
      </c>
      <c r="J106" s="115">
        <v>43955</v>
      </c>
      <c r="K106" s="118" t="s">
        <v>1275</v>
      </c>
      <c r="L106" s="125" t="str">
        <f t="shared" si="5"/>
        <v>http://isrctn.com/ISRCTN28342533</v>
      </c>
      <c r="M106" s="118" t="s">
        <v>743</v>
      </c>
      <c r="N106" s="118" t="s">
        <v>744</v>
      </c>
      <c r="O106" s="118" t="s">
        <v>117</v>
      </c>
      <c r="P106" s="118" t="s">
        <v>1276</v>
      </c>
      <c r="Q106" s="118" t="s">
        <v>1277</v>
      </c>
      <c r="T106" s="118" t="s">
        <v>124</v>
      </c>
      <c r="U106" s="118" t="s">
        <v>1278</v>
      </c>
      <c r="V106" s="118">
        <v>43916</v>
      </c>
      <c r="W106" s="118">
        <v>20000</v>
      </c>
      <c r="X106" s="118" t="s">
        <v>186</v>
      </c>
    </row>
    <row r="107" spans="1:24" ht="30" customHeight="1" x14ac:dyDescent="0.35">
      <c r="A107" s="115">
        <v>43983</v>
      </c>
      <c r="B107" s="118" t="s">
        <v>1279</v>
      </c>
      <c r="C107" s="118" t="s">
        <v>33</v>
      </c>
      <c r="E107" s="118" t="s">
        <v>1280</v>
      </c>
      <c r="F107" s="118" t="s">
        <v>1668</v>
      </c>
      <c r="J107" s="115">
        <v>43970</v>
      </c>
      <c r="K107" s="118" t="s">
        <v>1281</v>
      </c>
      <c r="L107" s="125" t="str">
        <f t="shared" si="5"/>
        <v>https://clinicaltrials.gov/show/NCT04397588</v>
      </c>
      <c r="M107" s="118" t="s">
        <v>168</v>
      </c>
      <c r="N107" s="118" t="s">
        <v>119</v>
      </c>
      <c r="O107" s="118" t="s">
        <v>117</v>
      </c>
      <c r="Q107" s="118" t="s">
        <v>1282</v>
      </c>
      <c r="R107" s="118" t="s">
        <v>110</v>
      </c>
      <c r="S107" s="118" t="s">
        <v>110</v>
      </c>
      <c r="T107" s="118" t="s">
        <v>124</v>
      </c>
      <c r="U107" s="118" t="s">
        <v>1283</v>
      </c>
      <c r="V107" s="118">
        <v>43942</v>
      </c>
      <c r="W107" s="118">
        <v>300</v>
      </c>
    </row>
    <row r="108" spans="1:24" ht="30" customHeight="1" x14ac:dyDescent="0.35">
      <c r="A108" s="115">
        <v>43976</v>
      </c>
      <c r="B108" s="118" t="s">
        <v>251</v>
      </c>
      <c r="C108" s="118" t="s">
        <v>252</v>
      </c>
      <c r="D108" s="118" t="s">
        <v>253</v>
      </c>
      <c r="E108" s="118" t="s">
        <v>254</v>
      </c>
      <c r="F108" s="118" t="s">
        <v>1433</v>
      </c>
      <c r="G108" s="118" t="s">
        <v>1434</v>
      </c>
      <c r="J108" s="115">
        <v>43927</v>
      </c>
      <c r="K108" s="118" t="s">
        <v>255</v>
      </c>
      <c r="L108" s="125" t="str">
        <f t="shared" si="5"/>
        <v>https://anzctr.org.au/ACTRN12620000449932.aspx</v>
      </c>
      <c r="M108" s="118" t="s">
        <v>256</v>
      </c>
      <c r="N108" s="118" t="s">
        <v>187</v>
      </c>
      <c r="O108" s="118" t="s">
        <v>117</v>
      </c>
      <c r="P108" s="118" t="s">
        <v>257</v>
      </c>
      <c r="Q108" s="118" t="s">
        <v>258</v>
      </c>
      <c r="R108" s="118" t="s">
        <v>259</v>
      </c>
      <c r="S108" s="118" t="s">
        <v>260</v>
      </c>
      <c r="T108" s="118" t="s">
        <v>261</v>
      </c>
      <c r="U108" s="118" t="s">
        <v>262</v>
      </c>
      <c r="V108" s="118">
        <v>44108</v>
      </c>
      <c r="W108" s="118">
        <v>200</v>
      </c>
      <c r="X108" s="118" t="s">
        <v>186</v>
      </c>
    </row>
    <row r="109" spans="1:24" ht="30" customHeight="1" x14ac:dyDescent="0.35">
      <c r="A109" s="115">
        <v>43976</v>
      </c>
      <c r="B109" s="118" t="s">
        <v>263</v>
      </c>
      <c r="C109" s="118" t="s">
        <v>33</v>
      </c>
      <c r="D109" s="118" t="s">
        <v>1669</v>
      </c>
      <c r="E109" s="118" t="s">
        <v>264</v>
      </c>
      <c r="F109" s="118" t="s">
        <v>1670</v>
      </c>
      <c r="G109" s="118" t="s">
        <v>1435</v>
      </c>
      <c r="J109" s="115">
        <v>43948</v>
      </c>
      <c r="K109" s="118" t="s">
        <v>265</v>
      </c>
      <c r="L109" s="125" t="str">
        <f t="shared" si="5"/>
        <v>https://anzctr.org.au/ACTRN12620000512921.aspx</v>
      </c>
      <c r="M109" s="118" t="s">
        <v>256</v>
      </c>
      <c r="N109" s="118" t="s">
        <v>187</v>
      </c>
      <c r="O109" s="118" t="s">
        <v>117</v>
      </c>
      <c r="P109" s="118" t="s">
        <v>266</v>
      </c>
      <c r="Q109" s="118" t="s">
        <v>267</v>
      </c>
      <c r="R109" s="118" t="s">
        <v>268</v>
      </c>
      <c r="S109" s="118" t="s">
        <v>269</v>
      </c>
      <c r="T109" s="118" t="s">
        <v>261</v>
      </c>
      <c r="U109" s="118" t="s">
        <v>270</v>
      </c>
      <c r="V109" s="118">
        <v>43950</v>
      </c>
      <c r="W109" s="118">
        <v>400</v>
      </c>
      <c r="X109" s="118" t="s">
        <v>186</v>
      </c>
    </row>
    <row r="110" spans="1:24" ht="30" customHeight="1" x14ac:dyDescent="0.35">
      <c r="A110" s="115">
        <v>43976</v>
      </c>
      <c r="B110" s="118" t="s">
        <v>271</v>
      </c>
      <c r="C110" s="118" t="s">
        <v>252</v>
      </c>
      <c r="D110" s="118" t="s">
        <v>1671</v>
      </c>
      <c r="E110" s="118" t="s">
        <v>272</v>
      </c>
      <c r="F110" s="118" t="s">
        <v>1436</v>
      </c>
      <c r="G110" s="118" t="s">
        <v>1437</v>
      </c>
      <c r="J110" s="115">
        <v>43950</v>
      </c>
      <c r="K110" s="118" t="s">
        <v>273</v>
      </c>
      <c r="L110" s="125" t="str">
        <f t="shared" si="5"/>
        <v>https://anzctr.org.au/ACTRN12620000527965.aspx</v>
      </c>
      <c r="M110" s="118" t="s">
        <v>256</v>
      </c>
      <c r="N110" s="118" t="s">
        <v>187</v>
      </c>
      <c r="O110" s="118" t="s">
        <v>117</v>
      </c>
      <c r="P110" s="118" t="s">
        <v>257</v>
      </c>
      <c r="Q110" s="118" t="s">
        <v>274</v>
      </c>
      <c r="R110" s="118" t="s">
        <v>275</v>
      </c>
      <c r="S110" s="118" t="s">
        <v>276</v>
      </c>
      <c r="T110" s="118" t="s">
        <v>261</v>
      </c>
      <c r="U110" s="118" t="s">
        <v>277</v>
      </c>
      <c r="V110" s="118">
        <v>43835</v>
      </c>
      <c r="W110" s="118">
        <v>1000</v>
      </c>
      <c r="X110" s="118" t="s">
        <v>186</v>
      </c>
    </row>
    <row r="111" spans="1:24" ht="30" customHeight="1" x14ac:dyDescent="0.35">
      <c r="A111" s="115">
        <v>43976</v>
      </c>
      <c r="B111" s="118" t="s">
        <v>278</v>
      </c>
      <c r="C111" s="118" t="s">
        <v>33</v>
      </c>
      <c r="D111" s="118" t="s">
        <v>279</v>
      </c>
      <c r="E111" s="118" t="s">
        <v>280</v>
      </c>
      <c r="F111" s="118" t="s">
        <v>1672</v>
      </c>
      <c r="G111" s="118" t="s">
        <v>1673</v>
      </c>
      <c r="J111" s="115">
        <v>43863</v>
      </c>
      <c r="K111" s="118" t="s">
        <v>281</v>
      </c>
      <c r="L111" s="125" t="str">
        <f t="shared" si="5"/>
        <v>http://www.chictr.org.cn/showproj.aspx?proj=48965</v>
      </c>
      <c r="M111" s="118" t="s">
        <v>282</v>
      </c>
      <c r="N111" s="118" t="s">
        <v>109</v>
      </c>
      <c r="O111" s="118" t="s">
        <v>283</v>
      </c>
      <c r="P111" s="118" t="s">
        <v>284</v>
      </c>
      <c r="Q111" s="118" t="s">
        <v>285</v>
      </c>
      <c r="T111" s="118" t="s">
        <v>261</v>
      </c>
      <c r="U111" s="118" t="s">
        <v>286</v>
      </c>
      <c r="V111" s="118">
        <v>43871</v>
      </c>
      <c r="W111" s="118" t="s">
        <v>287</v>
      </c>
      <c r="X111" s="118" t="s">
        <v>110</v>
      </c>
    </row>
    <row r="112" spans="1:24" ht="30" customHeight="1" x14ac:dyDescent="0.35">
      <c r="A112" s="115">
        <v>43976</v>
      </c>
      <c r="B112" s="118" t="s">
        <v>288</v>
      </c>
      <c r="C112" s="118" t="s">
        <v>33</v>
      </c>
      <c r="D112" s="118" t="s">
        <v>289</v>
      </c>
      <c r="E112" s="118" t="s">
        <v>290</v>
      </c>
      <c r="F112" s="118" t="s">
        <v>1674</v>
      </c>
      <c r="G112" s="118" t="s">
        <v>1675</v>
      </c>
      <c r="J112" s="115">
        <v>44014</v>
      </c>
      <c r="K112" s="118" t="s">
        <v>291</v>
      </c>
      <c r="L112" s="125" t="str">
        <f t="shared" si="5"/>
        <v>http://www.chictr.org.cn/showproj.aspx?proj=49146</v>
      </c>
      <c r="M112" s="118" t="s">
        <v>282</v>
      </c>
      <c r="N112" s="118" t="s">
        <v>109</v>
      </c>
      <c r="O112" s="118" t="s">
        <v>292</v>
      </c>
      <c r="P112" s="118" t="s">
        <v>293</v>
      </c>
      <c r="Q112" s="118" t="s">
        <v>294</v>
      </c>
      <c r="R112" s="118">
        <v>1</v>
      </c>
      <c r="S112" s="118">
        <v>99</v>
      </c>
      <c r="T112" s="118" t="s">
        <v>124</v>
      </c>
      <c r="U112" s="118" t="s">
        <v>295</v>
      </c>
      <c r="V112" s="118">
        <v>43855</v>
      </c>
      <c r="W112" s="118" t="s">
        <v>296</v>
      </c>
      <c r="X112" s="118">
        <v>0</v>
      </c>
    </row>
    <row r="113" spans="1:24" ht="30" customHeight="1" x14ac:dyDescent="0.35">
      <c r="A113" s="115">
        <v>43976</v>
      </c>
      <c r="B113" s="118" t="s">
        <v>297</v>
      </c>
      <c r="C113" s="118" t="s">
        <v>33</v>
      </c>
      <c r="D113" s="118" t="s">
        <v>298</v>
      </c>
      <c r="E113" s="118" t="s">
        <v>299</v>
      </c>
      <c r="F113" s="118" t="s">
        <v>1676</v>
      </c>
      <c r="G113" s="118" t="s">
        <v>1438</v>
      </c>
      <c r="J113" s="115">
        <v>44106</v>
      </c>
      <c r="K113" s="118" t="s">
        <v>300</v>
      </c>
      <c r="L113" s="125" t="str">
        <f t="shared" si="5"/>
        <v>http://www.chictr.org.cn/showproj.aspx?proj=49219</v>
      </c>
      <c r="M113" s="118" t="s">
        <v>282</v>
      </c>
      <c r="N113" s="118" t="s">
        <v>109</v>
      </c>
      <c r="O113" s="118" t="s">
        <v>301</v>
      </c>
      <c r="P113" s="118" t="s">
        <v>302</v>
      </c>
      <c r="Q113" s="118" t="s">
        <v>303</v>
      </c>
      <c r="R113" s="118">
        <v>1</v>
      </c>
      <c r="S113" s="118">
        <v>100</v>
      </c>
      <c r="T113" s="118" t="s">
        <v>261</v>
      </c>
      <c r="U113" s="118" t="s">
        <v>304</v>
      </c>
      <c r="V113" s="118">
        <v>43891</v>
      </c>
      <c r="W113" s="118" t="s">
        <v>305</v>
      </c>
      <c r="X113" s="118">
        <v>0</v>
      </c>
    </row>
    <row r="114" spans="1:24" ht="30" customHeight="1" x14ac:dyDescent="0.35">
      <c r="A114" s="115">
        <v>43976</v>
      </c>
      <c r="B114" s="118" t="s">
        <v>306</v>
      </c>
      <c r="C114" s="118" t="s">
        <v>33</v>
      </c>
      <c r="D114" s="118" t="s">
        <v>307</v>
      </c>
      <c r="E114" s="118" t="s">
        <v>308</v>
      </c>
      <c r="F114" s="118" t="s">
        <v>1677</v>
      </c>
      <c r="G114" s="118" t="s">
        <v>1439</v>
      </c>
      <c r="J114" s="115">
        <v>43875</v>
      </c>
      <c r="K114" s="118" t="s">
        <v>309</v>
      </c>
      <c r="L114" s="125" t="str">
        <f t="shared" si="5"/>
        <v>http://www.chictr.org.cn/showproj.aspx?proj=49407</v>
      </c>
      <c r="M114" s="118" t="s">
        <v>282</v>
      </c>
      <c r="N114" s="118" t="s">
        <v>109</v>
      </c>
      <c r="O114" s="118" t="s">
        <v>301</v>
      </c>
      <c r="P114" s="118" t="s">
        <v>310</v>
      </c>
      <c r="Q114" s="118" t="s">
        <v>311</v>
      </c>
      <c r="R114" s="118">
        <v>1</v>
      </c>
      <c r="S114" s="118">
        <v>100</v>
      </c>
      <c r="T114" s="118" t="s">
        <v>124</v>
      </c>
      <c r="U114" s="118" t="s">
        <v>312</v>
      </c>
      <c r="V114" s="118">
        <v>43877</v>
      </c>
      <c r="W114" s="118" t="s">
        <v>313</v>
      </c>
      <c r="X114" s="118">
        <v>0</v>
      </c>
    </row>
    <row r="115" spans="1:24" ht="30" customHeight="1" x14ac:dyDescent="0.35">
      <c r="A115" s="115">
        <v>43976</v>
      </c>
      <c r="B115" s="118" t="s">
        <v>314</v>
      </c>
      <c r="C115" s="118" t="s">
        <v>33</v>
      </c>
      <c r="D115" s="118" t="s">
        <v>315</v>
      </c>
      <c r="E115" s="118" t="s">
        <v>316</v>
      </c>
      <c r="F115" s="118" t="s">
        <v>1440</v>
      </c>
      <c r="G115" s="118" t="s">
        <v>1441</v>
      </c>
      <c r="J115" s="115">
        <v>43875</v>
      </c>
      <c r="K115" s="118" t="s">
        <v>317</v>
      </c>
      <c r="L115" s="125" t="str">
        <f t="shared" si="5"/>
        <v>http://www.chictr.org.cn/showproj.aspx?proj=49387</v>
      </c>
      <c r="M115" s="118" t="s">
        <v>282</v>
      </c>
      <c r="N115" s="118" t="s">
        <v>109</v>
      </c>
      <c r="O115" s="118" t="s">
        <v>292</v>
      </c>
      <c r="P115" s="118" t="s">
        <v>318</v>
      </c>
      <c r="Q115" s="118" t="s">
        <v>319</v>
      </c>
      <c r="R115" s="118">
        <v>0</v>
      </c>
      <c r="S115" s="118">
        <v>18</v>
      </c>
      <c r="T115" s="118" t="s">
        <v>124</v>
      </c>
      <c r="U115" s="118" t="s">
        <v>320</v>
      </c>
      <c r="V115" s="118">
        <v>43875</v>
      </c>
      <c r="W115" s="118" t="s">
        <v>321</v>
      </c>
      <c r="X115" s="118">
        <v>0</v>
      </c>
    </row>
    <row r="116" spans="1:24" ht="30" customHeight="1" x14ac:dyDescent="0.35">
      <c r="A116" s="115">
        <v>43976</v>
      </c>
      <c r="B116" s="118" t="s">
        <v>322</v>
      </c>
      <c r="C116" s="118" t="s">
        <v>33</v>
      </c>
      <c r="D116" s="118" t="s">
        <v>323</v>
      </c>
      <c r="E116" s="118" t="s">
        <v>324</v>
      </c>
      <c r="F116" s="118" t="s">
        <v>1442</v>
      </c>
      <c r="G116" s="118" t="s">
        <v>1443</v>
      </c>
      <c r="J116" s="115">
        <v>43875</v>
      </c>
      <c r="K116" s="118" t="s">
        <v>325</v>
      </c>
      <c r="L116" s="125" t="str">
        <f t="shared" si="5"/>
        <v>http://www.chictr.org.cn/showproj.aspx?proj=49492</v>
      </c>
      <c r="M116" s="118" t="s">
        <v>282</v>
      </c>
      <c r="N116" s="118" t="s">
        <v>109</v>
      </c>
      <c r="O116" s="118" t="s">
        <v>326</v>
      </c>
      <c r="P116" s="118" t="s">
        <v>302</v>
      </c>
      <c r="Q116" s="118" t="s">
        <v>327</v>
      </c>
      <c r="R116" s="118">
        <v>1</v>
      </c>
      <c r="S116" s="118">
        <v>90</v>
      </c>
      <c r="U116" s="118" t="s">
        <v>328</v>
      </c>
      <c r="V116" s="118">
        <v>43862</v>
      </c>
      <c r="W116" s="118" t="s">
        <v>329</v>
      </c>
      <c r="X116" s="118" t="s">
        <v>110</v>
      </c>
    </row>
    <row r="117" spans="1:24" ht="30" customHeight="1" x14ac:dyDescent="0.35">
      <c r="A117" s="115">
        <v>43976</v>
      </c>
      <c r="B117" s="118" t="s">
        <v>330</v>
      </c>
      <c r="C117" s="118" t="s">
        <v>33</v>
      </c>
      <c r="D117" s="118" t="s">
        <v>331</v>
      </c>
      <c r="E117" s="118" t="s">
        <v>332</v>
      </c>
      <c r="F117" s="118" t="s">
        <v>1678</v>
      </c>
      <c r="G117" s="118" t="s">
        <v>1679</v>
      </c>
      <c r="J117" s="115">
        <v>43875</v>
      </c>
      <c r="K117" s="118" t="s">
        <v>333</v>
      </c>
      <c r="L117" s="125" t="str">
        <f t="shared" si="5"/>
        <v>http://www.chictr.org.cn/showproj.aspx?proj=49306</v>
      </c>
      <c r="M117" s="118" t="s">
        <v>282</v>
      </c>
      <c r="N117" s="118" t="s">
        <v>109</v>
      </c>
      <c r="O117" s="118" t="s">
        <v>283</v>
      </c>
      <c r="P117" s="118" t="s">
        <v>318</v>
      </c>
      <c r="Q117" s="118" t="s">
        <v>334</v>
      </c>
      <c r="R117" s="118">
        <v>3</v>
      </c>
      <c r="S117" s="118">
        <v>85</v>
      </c>
      <c r="T117" s="118" t="s">
        <v>261</v>
      </c>
      <c r="U117" s="118" t="s">
        <v>335</v>
      </c>
      <c r="V117" s="118">
        <v>43875</v>
      </c>
      <c r="W117" s="118" t="s">
        <v>336</v>
      </c>
      <c r="X117" s="118" t="s">
        <v>110</v>
      </c>
    </row>
    <row r="118" spans="1:24" ht="30" customHeight="1" x14ac:dyDescent="0.35">
      <c r="A118" s="115">
        <v>43976</v>
      </c>
      <c r="B118" s="118" t="s">
        <v>337</v>
      </c>
      <c r="C118" s="118" t="s">
        <v>33</v>
      </c>
      <c r="D118" s="118" t="s">
        <v>338</v>
      </c>
      <c r="E118" s="118" t="s">
        <v>339</v>
      </c>
      <c r="F118" s="118" t="s">
        <v>1680</v>
      </c>
      <c r="G118" s="118" t="s">
        <v>1681</v>
      </c>
      <c r="J118" s="115">
        <v>43875</v>
      </c>
      <c r="K118" s="118" t="s">
        <v>340</v>
      </c>
      <c r="L118" s="125" t="str">
        <f t="shared" si="5"/>
        <v>http://www.chictr.org.cn/showproj.aspx?proj=49502</v>
      </c>
      <c r="M118" s="118" t="s">
        <v>282</v>
      </c>
      <c r="N118" s="118" t="s">
        <v>109</v>
      </c>
      <c r="O118" s="118" t="s">
        <v>292</v>
      </c>
      <c r="P118" s="118" t="s">
        <v>293</v>
      </c>
      <c r="Q118" s="118" t="s">
        <v>341</v>
      </c>
      <c r="R118" s="118">
        <v>0</v>
      </c>
      <c r="S118" s="118">
        <v>100</v>
      </c>
      <c r="T118" s="118" t="s">
        <v>124</v>
      </c>
      <c r="U118" s="118" t="s">
        <v>342</v>
      </c>
      <c r="V118" s="118">
        <v>43868</v>
      </c>
      <c r="W118" s="118" t="s">
        <v>343</v>
      </c>
      <c r="X118" s="118">
        <v>0</v>
      </c>
    </row>
    <row r="119" spans="1:24" ht="30" customHeight="1" x14ac:dyDescent="0.35">
      <c r="A119" s="115">
        <v>43976</v>
      </c>
      <c r="B119" s="118" t="s">
        <v>344</v>
      </c>
      <c r="C119" s="118" t="s">
        <v>33</v>
      </c>
      <c r="D119" s="118" t="s">
        <v>345</v>
      </c>
      <c r="E119" s="118" t="s">
        <v>346</v>
      </c>
      <c r="F119" s="118" t="s">
        <v>1444</v>
      </c>
      <c r="G119" s="118" t="s">
        <v>1325</v>
      </c>
      <c r="J119" s="115">
        <v>43876</v>
      </c>
      <c r="K119" s="118" t="s">
        <v>347</v>
      </c>
      <c r="L119" s="125" t="str">
        <f t="shared" si="5"/>
        <v>http://www.chictr.org.cn/showproj.aspx?proj=49520</v>
      </c>
      <c r="M119" s="118" t="s">
        <v>282</v>
      </c>
      <c r="N119" s="118" t="s">
        <v>109</v>
      </c>
      <c r="O119" s="118" t="s">
        <v>326</v>
      </c>
      <c r="P119" s="118" t="s">
        <v>302</v>
      </c>
      <c r="Q119" s="118" t="s">
        <v>348</v>
      </c>
      <c r="R119" s="118">
        <v>0</v>
      </c>
      <c r="S119" s="118">
        <v>90</v>
      </c>
      <c r="T119" s="118" t="s">
        <v>261</v>
      </c>
      <c r="U119" s="118" t="s">
        <v>349</v>
      </c>
      <c r="V119" s="118">
        <v>43876</v>
      </c>
      <c r="W119" s="118" t="s">
        <v>350</v>
      </c>
      <c r="X119" s="118" t="s">
        <v>351</v>
      </c>
    </row>
    <row r="120" spans="1:24" ht="30" customHeight="1" x14ac:dyDescent="0.35">
      <c r="A120" s="115">
        <v>43976</v>
      </c>
      <c r="B120" s="118" t="s">
        <v>352</v>
      </c>
      <c r="C120" s="118" t="s">
        <v>33</v>
      </c>
      <c r="D120" s="118" t="s">
        <v>323</v>
      </c>
      <c r="E120" s="118" t="s">
        <v>353</v>
      </c>
      <c r="F120" s="118" t="s">
        <v>1445</v>
      </c>
      <c r="G120" s="118" t="s">
        <v>1446</v>
      </c>
      <c r="J120" s="115">
        <v>43877</v>
      </c>
      <c r="K120" s="118" t="s">
        <v>354</v>
      </c>
      <c r="L120" s="125" t="str">
        <f t="shared" si="5"/>
        <v>http://www.chictr.org.cn/showproj.aspx?proj=49587</v>
      </c>
      <c r="M120" s="118" t="s">
        <v>282</v>
      </c>
      <c r="N120" s="118" t="s">
        <v>109</v>
      </c>
      <c r="O120" s="118" t="s">
        <v>326</v>
      </c>
      <c r="P120" s="118" t="s">
        <v>302</v>
      </c>
      <c r="Q120" s="118" t="s">
        <v>355</v>
      </c>
      <c r="R120" s="118">
        <v>0</v>
      </c>
      <c r="S120" s="118">
        <v>100</v>
      </c>
      <c r="T120" s="118" t="s">
        <v>261</v>
      </c>
      <c r="U120" s="118" t="s">
        <v>356</v>
      </c>
      <c r="V120" s="118">
        <v>43877</v>
      </c>
      <c r="W120" s="118" t="s">
        <v>357</v>
      </c>
      <c r="X120" s="118">
        <v>0</v>
      </c>
    </row>
    <row r="121" spans="1:24" ht="30" customHeight="1" x14ac:dyDescent="0.35">
      <c r="A121" s="115">
        <v>43976</v>
      </c>
      <c r="B121" s="118" t="s">
        <v>358</v>
      </c>
      <c r="C121" s="118" t="s">
        <v>33</v>
      </c>
      <c r="D121" s="118" t="s">
        <v>323</v>
      </c>
      <c r="E121" s="118" t="s">
        <v>359</v>
      </c>
      <c r="F121" s="118" t="s">
        <v>1447</v>
      </c>
      <c r="G121" s="118" t="s">
        <v>1448</v>
      </c>
      <c r="J121" s="115">
        <v>43878</v>
      </c>
      <c r="K121" s="118" t="s">
        <v>360</v>
      </c>
      <c r="L121" s="125" t="str">
        <f t="shared" si="5"/>
        <v>http://www.chictr.org.cn/showproj.aspx?proj=49630</v>
      </c>
      <c r="M121" s="118" t="s">
        <v>282</v>
      </c>
      <c r="N121" s="118" t="s">
        <v>109</v>
      </c>
      <c r="O121" s="118" t="s">
        <v>326</v>
      </c>
      <c r="P121" s="118" t="s">
        <v>302</v>
      </c>
      <c r="Q121" s="118" t="s">
        <v>361</v>
      </c>
      <c r="R121" s="118">
        <v>0</v>
      </c>
      <c r="S121" s="118">
        <v>79</v>
      </c>
      <c r="T121" s="118" t="s">
        <v>261</v>
      </c>
      <c r="U121" s="118" t="s">
        <v>362</v>
      </c>
      <c r="V121" s="118">
        <v>43878</v>
      </c>
      <c r="W121" s="118" t="s">
        <v>363</v>
      </c>
      <c r="X121" s="118" t="s">
        <v>351</v>
      </c>
    </row>
    <row r="122" spans="1:24" ht="30" customHeight="1" x14ac:dyDescent="0.35">
      <c r="A122" s="115">
        <v>43976</v>
      </c>
      <c r="B122" s="118" t="s">
        <v>364</v>
      </c>
      <c r="C122" s="118" t="s">
        <v>33</v>
      </c>
      <c r="D122" s="118" t="s">
        <v>365</v>
      </c>
      <c r="E122" s="118" t="s">
        <v>366</v>
      </c>
      <c r="F122" s="118" t="s">
        <v>1682</v>
      </c>
      <c r="G122" s="118" t="s">
        <v>1325</v>
      </c>
      <c r="J122" s="115">
        <v>43878</v>
      </c>
      <c r="K122" s="118" t="s">
        <v>367</v>
      </c>
      <c r="L122" s="125" t="str">
        <f t="shared" si="5"/>
        <v>http://www.chictr.org.cn/showproj.aspx?proj=49636</v>
      </c>
      <c r="M122" s="118" t="s">
        <v>282</v>
      </c>
      <c r="N122" s="118" t="s">
        <v>109</v>
      </c>
      <c r="O122" s="118" t="s">
        <v>326</v>
      </c>
      <c r="P122" s="118" t="s">
        <v>310</v>
      </c>
      <c r="Q122" s="118" t="s">
        <v>368</v>
      </c>
      <c r="R122" s="118">
        <v>0</v>
      </c>
      <c r="S122" s="118">
        <v>1</v>
      </c>
      <c r="T122" s="118" t="s">
        <v>124</v>
      </c>
      <c r="U122" s="118" t="s">
        <v>369</v>
      </c>
      <c r="V122" s="118">
        <v>43855</v>
      </c>
      <c r="W122" s="118" t="s">
        <v>370</v>
      </c>
      <c r="X122" s="118" t="s">
        <v>110</v>
      </c>
    </row>
    <row r="123" spans="1:24" ht="30" customHeight="1" x14ac:dyDescent="0.35">
      <c r="A123" s="115">
        <v>43976</v>
      </c>
      <c r="B123" s="118" t="s">
        <v>371</v>
      </c>
      <c r="C123" s="118" t="s">
        <v>33</v>
      </c>
      <c r="D123" s="118" t="s">
        <v>323</v>
      </c>
      <c r="E123" s="118" t="s">
        <v>372</v>
      </c>
      <c r="F123" s="118" t="s">
        <v>1683</v>
      </c>
      <c r="G123" s="118" t="s">
        <v>1684</v>
      </c>
      <c r="J123" s="115">
        <v>43882</v>
      </c>
      <c r="K123" s="118" t="s">
        <v>373</v>
      </c>
      <c r="L123" s="125" t="str">
        <f t="shared" si="5"/>
        <v>http://www.chictr.org.cn/showproj.aspx?proj=49816</v>
      </c>
      <c r="M123" s="118" t="s">
        <v>282</v>
      </c>
      <c r="N123" s="118" t="s">
        <v>109</v>
      </c>
      <c r="O123" s="118" t="s">
        <v>326</v>
      </c>
      <c r="P123" s="118" t="s">
        <v>302</v>
      </c>
      <c r="Q123" s="118" t="s">
        <v>374</v>
      </c>
      <c r="R123" s="118">
        <v>1</v>
      </c>
      <c r="S123" s="118">
        <v>90</v>
      </c>
      <c r="T123" s="118" t="s">
        <v>124</v>
      </c>
      <c r="U123" s="118" t="s">
        <v>375</v>
      </c>
      <c r="V123" s="118">
        <v>43871</v>
      </c>
      <c r="W123" s="118" t="s">
        <v>376</v>
      </c>
      <c r="X123" s="118">
        <v>0</v>
      </c>
    </row>
    <row r="124" spans="1:24" ht="30" customHeight="1" x14ac:dyDescent="0.35">
      <c r="A124" s="115">
        <v>43976</v>
      </c>
      <c r="B124" s="118" t="s">
        <v>377</v>
      </c>
      <c r="C124" s="118" t="s">
        <v>33</v>
      </c>
      <c r="D124" s="118" t="s">
        <v>378</v>
      </c>
      <c r="E124" s="118" t="s">
        <v>379</v>
      </c>
      <c r="F124" s="118" t="s">
        <v>1449</v>
      </c>
      <c r="G124" s="118" t="s">
        <v>1685</v>
      </c>
      <c r="J124" s="115">
        <v>43885</v>
      </c>
      <c r="K124" s="118" t="s">
        <v>380</v>
      </c>
      <c r="L124" s="125" t="str">
        <f t="shared" si="5"/>
        <v>http://www.chictr.org.cn/showproj.aspx?proj=50005</v>
      </c>
      <c r="M124" s="118" t="s">
        <v>282</v>
      </c>
      <c r="N124" s="118" t="s">
        <v>109</v>
      </c>
      <c r="O124" s="118" t="s">
        <v>292</v>
      </c>
      <c r="P124" s="118" t="s">
        <v>318</v>
      </c>
      <c r="Q124" s="118" t="s">
        <v>381</v>
      </c>
      <c r="R124" s="118">
        <v>0</v>
      </c>
      <c r="S124" s="118">
        <v>90</v>
      </c>
      <c r="T124" s="118" t="s">
        <v>261</v>
      </c>
      <c r="U124" s="118" t="s">
        <v>382</v>
      </c>
      <c r="V124" s="118">
        <v>43885</v>
      </c>
      <c r="W124" s="118" t="s">
        <v>383</v>
      </c>
      <c r="X124" s="118">
        <v>0</v>
      </c>
    </row>
    <row r="125" spans="1:24" ht="30" customHeight="1" x14ac:dyDescent="0.35">
      <c r="A125" s="115">
        <v>43976</v>
      </c>
      <c r="B125" s="118" t="s">
        <v>384</v>
      </c>
      <c r="C125" s="118" t="s">
        <v>33</v>
      </c>
      <c r="D125" s="118" t="s">
        <v>385</v>
      </c>
      <c r="E125" s="118" t="s">
        <v>386</v>
      </c>
      <c r="F125" s="118" t="s">
        <v>1450</v>
      </c>
      <c r="G125" s="118" t="s">
        <v>1451</v>
      </c>
      <c r="J125" s="115">
        <v>43885</v>
      </c>
      <c r="K125" s="118" t="s">
        <v>387</v>
      </c>
      <c r="L125" s="125" t="str">
        <f t="shared" si="5"/>
        <v>http://www.chictr.org.cn/showproj.aspx?proj=50031</v>
      </c>
      <c r="M125" s="118" t="s">
        <v>282</v>
      </c>
      <c r="N125" s="118" t="s">
        <v>109</v>
      </c>
      <c r="O125" s="118" t="s">
        <v>326</v>
      </c>
      <c r="P125" s="118" t="s">
        <v>302</v>
      </c>
      <c r="Q125" s="118" t="s">
        <v>388</v>
      </c>
      <c r="R125" s="118">
        <v>0</v>
      </c>
      <c r="S125" s="118">
        <v>100</v>
      </c>
      <c r="T125" s="118" t="s">
        <v>261</v>
      </c>
      <c r="U125" s="118" t="s">
        <v>389</v>
      </c>
      <c r="V125" s="118">
        <v>43886</v>
      </c>
      <c r="W125" s="118" t="s">
        <v>390</v>
      </c>
      <c r="X125" s="118" t="s">
        <v>110</v>
      </c>
    </row>
    <row r="126" spans="1:24" ht="30" customHeight="1" x14ac:dyDescent="0.35">
      <c r="A126" s="115">
        <v>43976</v>
      </c>
      <c r="B126" s="118" t="s">
        <v>391</v>
      </c>
      <c r="C126" s="118" t="s">
        <v>33</v>
      </c>
      <c r="D126" s="118" t="s">
        <v>392</v>
      </c>
      <c r="E126" s="118" t="s">
        <v>393</v>
      </c>
      <c r="F126" s="118" t="s">
        <v>1686</v>
      </c>
      <c r="G126" s="118" t="s">
        <v>1687</v>
      </c>
      <c r="J126" s="115">
        <v>43889</v>
      </c>
      <c r="K126" s="118" t="s">
        <v>394</v>
      </c>
      <c r="L126" s="125" t="str">
        <f t="shared" si="5"/>
        <v>http://www.chictr.org.cn/showproj.aspx?proj=50248</v>
      </c>
      <c r="M126" s="118" t="s">
        <v>282</v>
      </c>
      <c r="N126" s="118" t="s">
        <v>109</v>
      </c>
      <c r="O126" s="118" t="s">
        <v>292</v>
      </c>
      <c r="P126" s="118" t="s">
        <v>395</v>
      </c>
      <c r="Q126" s="118" t="s">
        <v>396</v>
      </c>
      <c r="R126" s="118">
        <v>1</v>
      </c>
      <c r="S126" s="118">
        <v>15</v>
      </c>
      <c r="T126" s="118" t="s">
        <v>261</v>
      </c>
      <c r="U126" s="118" t="s">
        <v>397</v>
      </c>
      <c r="V126" s="118">
        <v>43889</v>
      </c>
      <c r="W126" s="118" t="s">
        <v>350</v>
      </c>
      <c r="X126" s="118">
        <v>0</v>
      </c>
    </row>
    <row r="127" spans="1:24" ht="30" customHeight="1" x14ac:dyDescent="0.35">
      <c r="A127" s="115">
        <v>43976</v>
      </c>
      <c r="B127" s="118" t="s">
        <v>398</v>
      </c>
      <c r="C127" s="118" t="s">
        <v>33</v>
      </c>
      <c r="D127" s="118" t="s">
        <v>399</v>
      </c>
      <c r="E127" s="118" t="s">
        <v>400</v>
      </c>
      <c r="F127" s="118" t="s">
        <v>1688</v>
      </c>
      <c r="G127" s="118" t="s">
        <v>1689</v>
      </c>
      <c r="J127" s="115">
        <v>43889</v>
      </c>
      <c r="K127" s="118" t="s">
        <v>401</v>
      </c>
      <c r="L127" s="125" t="str">
        <f t="shared" si="5"/>
        <v>http://www.chictr.org.cn/showproj.aspx?proj=50231</v>
      </c>
      <c r="M127" s="118" t="s">
        <v>282</v>
      </c>
      <c r="N127" s="118" t="s">
        <v>109</v>
      </c>
      <c r="O127" s="118" t="s">
        <v>292</v>
      </c>
      <c r="P127" s="118" t="s">
        <v>318</v>
      </c>
      <c r="Q127" s="118" t="s">
        <v>396</v>
      </c>
      <c r="T127" s="118" t="s">
        <v>261</v>
      </c>
      <c r="U127" s="118" t="s">
        <v>402</v>
      </c>
      <c r="V127" s="118">
        <v>43889</v>
      </c>
      <c r="W127" s="118" t="s">
        <v>403</v>
      </c>
      <c r="X127" s="118">
        <v>0</v>
      </c>
    </row>
    <row r="128" spans="1:24" ht="30" customHeight="1" x14ac:dyDescent="0.35">
      <c r="A128" s="115">
        <v>43976</v>
      </c>
      <c r="B128" s="118" t="s">
        <v>404</v>
      </c>
      <c r="C128" s="118" t="s">
        <v>33</v>
      </c>
      <c r="D128" s="118" t="s">
        <v>385</v>
      </c>
      <c r="F128" s="118" t="s">
        <v>1452</v>
      </c>
      <c r="G128" s="118" t="s">
        <v>1690</v>
      </c>
      <c r="J128" s="115">
        <v>43889</v>
      </c>
      <c r="K128" s="118" t="s">
        <v>405</v>
      </c>
      <c r="L128" s="125" t="str">
        <f t="shared" si="5"/>
        <v>http://www.chictr.org.cn/showproj.aspx?proj=50271</v>
      </c>
      <c r="M128" s="118" t="s">
        <v>282</v>
      </c>
      <c r="N128" s="118" t="s">
        <v>109</v>
      </c>
      <c r="O128" s="118" t="s">
        <v>406</v>
      </c>
      <c r="P128" s="118" t="s">
        <v>302</v>
      </c>
      <c r="Q128" s="118" t="s">
        <v>407</v>
      </c>
      <c r="R128" s="118">
        <v>0</v>
      </c>
      <c r="S128" s="118">
        <v>120</v>
      </c>
      <c r="T128" s="118" t="s">
        <v>124</v>
      </c>
      <c r="U128" s="118" t="s">
        <v>408</v>
      </c>
      <c r="V128" s="118">
        <v>43862</v>
      </c>
      <c r="W128" s="118" t="s">
        <v>409</v>
      </c>
      <c r="X128" s="118" t="s">
        <v>110</v>
      </c>
    </row>
    <row r="129" spans="1:24" ht="30" customHeight="1" x14ac:dyDescent="0.35">
      <c r="A129" s="115">
        <v>43976</v>
      </c>
      <c r="B129" s="118" t="s">
        <v>410</v>
      </c>
      <c r="C129" s="118" t="s">
        <v>33</v>
      </c>
      <c r="D129" s="118" t="s">
        <v>411</v>
      </c>
      <c r="E129" s="118" t="s">
        <v>308</v>
      </c>
      <c r="F129" s="118" t="s">
        <v>1691</v>
      </c>
      <c r="G129" s="118" t="s">
        <v>1325</v>
      </c>
      <c r="J129" s="115">
        <v>43889</v>
      </c>
      <c r="K129" s="118" t="s">
        <v>412</v>
      </c>
      <c r="L129" s="125" t="str">
        <f t="shared" si="5"/>
        <v>http://www.chictr.org.cn/showproj.aspx?proj=49491</v>
      </c>
      <c r="M129" s="118" t="s">
        <v>282</v>
      </c>
      <c r="N129" s="118" t="s">
        <v>109</v>
      </c>
      <c r="O129" s="118" t="s">
        <v>301</v>
      </c>
      <c r="P129" s="118" t="s">
        <v>310</v>
      </c>
      <c r="Q129" s="118" t="s">
        <v>341</v>
      </c>
      <c r="R129" s="118">
        <v>0</v>
      </c>
      <c r="S129" s="118">
        <v>100</v>
      </c>
      <c r="T129" s="118" t="s">
        <v>124</v>
      </c>
      <c r="U129" s="118" t="s">
        <v>413</v>
      </c>
      <c r="V129" s="118">
        <v>43880</v>
      </c>
      <c r="W129" s="118" t="s">
        <v>414</v>
      </c>
      <c r="X129" s="118">
        <v>0</v>
      </c>
    </row>
    <row r="130" spans="1:24" ht="30" customHeight="1" x14ac:dyDescent="0.35">
      <c r="A130" s="115">
        <v>43976</v>
      </c>
      <c r="B130" s="118" t="s">
        <v>415</v>
      </c>
      <c r="C130" s="118" t="s">
        <v>33</v>
      </c>
      <c r="D130" s="118" t="s">
        <v>416</v>
      </c>
      <c r="E130" s="118" t="s">
        <v>417</v>
      </c>
      <c r="F130" s="118" t="s">
        <v>1692</v>
      </c>
      <c r="G130" s="118" t="s">
        <v>1693</v>
      </c>
      <c r="J130" s="115">
        <v>43890</v>
      </c>
      <c r="K130" s="118" t="s">
        <v>418</v>
      </c>
      <c r="L130" s="125" t="str">
        <f t="shared" si="5"/>
        <v>http://www.chictr.org.cn/showproj.aspx?proj=49984</v>
      </c>
      <c r="M130" s="118" t="s">
        <v>282</v>
      </c>
      <c r="N130" s="118" t="s">
        <v>109</v>
      </c>
      <c r="O130" s="118" t="s">
        <v>326</v>
      </c>
      <c r="P130" s="118" t="s">
        <v>302</v>
      </c>
      <c r="Q130" s="118" t="s">
        <v>419</v>
      </c>
      <c r="R130" s="118">
        <v>0</v>
      </c>
      <c r="S130" s="118">
        <v>18</v>
      </c>
      <c r="T130" s="118" t="s">
        <v>124</v>
      </c>
      <c r="U130" s="118" t="s">
        <v>420</v>
      </c>
      <c r="V130" s="118">
        <v>43884</v>
      </c>
      <c r="W130" s="118" t="s">
        <v>421</v>
      </c>
      <c r="X130" s="118" t="s">
        <v>110</v>
      </c>
    </row>
    <row r="131" spans="1:24" ht="30" customHeight="1" x14ac:dyDescent="0.35">
      <c r="A131" s="115">
        <v>43976</v>
      </c>
      <c r="B131" s="118" t="s">
        <v>422</v>
      </c>
      <c r="C131" s="118" t="s">
        <v>33</v>
      </c>
      <c r="D131" s="118" t="s">
        <v>423</v>
      </c>
      <c r="E131" s="118" t="s">
        <v>424</v>
      </c>
      <c r="F131" s="118" t="s">
        <v>1694</v>
      </c>
      <c r="G131" s="118" t="s">
        <v>1695</v>
      </c>
      <c r="J131" s="115">
        <v>43879</v>
      </c>
      <c r="K131" s="118" t="s">
        <v>425</v>
      </c>
      <c r="L131" s="125" t="str">
        <f t="shared" si="5"/>
        <v>http://www.chictr.org.cn/showproj.aspx?proj=50323</v>
      </c>
      <c r="M131" s="118" t="s">
        <v>282</v>
      </c>
      <c r="N131" s="118" t="s">
        <v>109</v>
      </c>
      <c r="O131" s="118" t="s">
        <v>292</v>
      </c>
      <c r="P131" s="118" t="s">
        <v>302</v>
      </c>
      <c r="Q131" s="118" t="s">
        <v>426</v>
      </c>
      <c r="R131" s="118">
        <v>0</v>
      </c>
      <c r="S131" s="118">
        <v>0</v>
      </c>
      <c r="T131" s="118" t="s">
        <v>261</v>
      </c>
      <c r="U131" s="118" t="s">
        <v>427</v>
      </c>
      <c r="V131" s="118">
        <v>43891</v>
      </c>
      <c r="W131" s="118" t="s">
        <v>357</v>
      </c>
      <c r="X131" s="118">
        <v>0</v>
      </c>
    </row>
    <row r="132" spans="1:24" ht="30" customHeight="1" x14ac:dyDescent="0.35">
      <c r="A132" s="115">
        <v>43976</v>
      </c>
      <c r="B132" s="118" t="s">
        <v>428</v>
      </c>
      <c r="C132" s="118" t="s">
        <v>33</v>
      </c>
      <c r="D132" s="118" t="s">
        <v>429</v>
      </c>
      <c r="E132" s="118" t="s">
        <v>430</v>
      </c>
      <c r="F132" s="118" t="s">
        <v>1696</v>
      </c>
      <c r="G132" s="118" t="s">
        <v>1453</v>
      </c>
      <c r="J132" s="115">
        <v>44015</v>
      </c>
      <c r="K132" s="118" t="s">
        <v>431</v>
      </c>
      <c r="L132" s="125" t="str">
        <f t="shared" si="5"/>
        <v>http://www.chictr.org.cn/showproj.aspx?proj=50678</v>
      </c>
      <c r="M132" s="118" t="s">
        <v>282</v>
      </c>
      <c r="N132" s="118" t="s">
        <v>109</v>
      </c>
      <c r="O132" s="118" t="s">
        <v>406</v>
      </c>
      <c r="P132" s="118" t="s">
        <v>302</v>
      </c>
      <c r="Q132" s="118" t="s">
        <v>432</v>
      </c>
      <c r="R132" s="118">
        <v>1</v>
      </c>
      <c r="S132" s="118">
        <v>80</v>
      </c>
      <c r="U132" s="118" t="s">
        <v>433</v>
      </c>
      <c r="V132" s="118">
        <v>43897</v>
      </c>
      <c r="W132" s="118" t="s">
        <v>434</v>
      </c>
      <c r="X132" s="118" t="s">
        <v>351</v>
      </c>
    </row>
    <row r="133" spans="1:24" ht="30" customHeight="1" x14ac:dyDescent="0.35">
      <c r="A133" s="115">
        <v>43976</v>
      </c>
      <c r="B133" s="118" t="s">
        <v>435</v>
      </c>
      <c r="C133" s="118" t="s">
        <v>33</v>
      </c>
      <c r="D133" s="118" t="s">
        <v>436</v>
      </c>
      <c r="E133" s="118" t="s">
        <v>437</v>
      </c>
      <c r="F133" s="118" t="s">
        <v>1697</v>
      </c>
      <c r="G133" s="118" t="s">
        <v>1698</v>
      </c>
      <c r="J133" s="115">
        <v>44015</v>
      </c>
      <c r="K133" s="118" t="s">
        <v>438</v>
      </c>
      <c r="L133" s="125" t="str">
        <f t="shared" ref="L133:L164" si="6">HYPERLINK(K133)</f>
        <v>http://www.chictr.org.cn/showproj.aspx?proj=50653</v>
      </c>
      <c r="M133" s="118" t="s">
        <v>282</v>
      </c>
      <c r="N133" s="118" t="s">
        <v>109</v>
      </c>
      <c r="O133" s="118" t="s">
        <v>326</v>
      </c>
      <c r="P133" s="118" t="s">
        <v>302</v>
      </c>
      <c r="Q133" s="118" t="s">
        <v>439</v>
      </c>
      <c r="R133" s="118">
        <v>0</v>
      </c>
      <c r="S133" s="118">
        <v>18</v>
      </c>
      <c r="T133" s="118" t="s">
        <v>124</v>
      </c>
      <c r="U133" s="118" t="s">
        <v>440</v>
      </c>
      <c r="V133" s="118">
        <v>43905</v>
      </c>
      <c r="W133" s="118" t="s">
        <v>441</v>
      </c>
      <c r="X133" s="118" t="s">
        <v>110</v>
      </c>
    </row>
    <row r="134" spans="1:24" ht="30" customHeight="1" x14ac:dyDescent="0.35">
      <c r="A134" s="115">
        <v>43976</v>
      </c>
      <c r="B134" s="118" t="s">
        <v>442</v>
      </c>
      <c r="C134" s="118" t="s">
        <v>33</v>
      </c>
      <c r="D134" s="118" t="s">
        <v>443</v>
      </c>
      <c r="E134" s="118" t="s">
        <v>444</v>
      </c>
      <c r="F134" s="118" t="s">
        <v>1699</v>
      </c>
      <c r="G134" s="118" t="s">
        <v>1454</v>
      </c>
      <c r="J134" s="115">
        <v>44077</v>
      </c>
      <c r="K134" s="118" t="s">
        <v>445</v>
      </c>
      <c r="L134" s="125" t="str">
        <f t="shared" si="6"/>
        <v>http://www.chictr.org.cn/showproj.aspx?proj=50730</v>
      </c>
      <c r="M134" s="118" t="s">
        <v>282</v>
      </c>
      <c r="N134" s="118" t="s">
        <v>109</v>
      </c>
      <c r="O134" s="118" t="s">
        <v>326</v>
      </c>
      <c r="P134" s="118" t="s">
        <v>302</v>
      </c>
      <c r="Q134" s="118" t="s">
        <v>446</v>
      </c>
      <c r="R134" s="118">
        <v>0</v>
      </c>
      <c r="S134" s="118">
        <v>18</v>
      </c>
      <c r="T134" s="118" t="s">
        <v>124</v>
      </c>
      <c r="U134" s="118" t="s">
        <v>447</v>
      </c>
      <c r="V134" s="118">
        <v>43858</v>
      </c>
      <c r="W134" s="118" t="s">
        <v>448</v>
      </c>
      <c r="X134" s="118" t="s">
        <v>110</v>
      </c>
    </row>
    <row r="135" spans="1:24" ht="30" customHeight="1" x14ac:dyDescent="0.35">
      <c r="A135" s="115">
        <v>43976</v>
      </c>
      <c r="B135" s="118" t="s">
        <v>449</v>
      </c>
      <c r="C135" s="118" t="s">
        <v>33</v>
      </c>
      <c r="D135" s="118" t="s">
        <v>450</v>
      </c>
      <c r="E135" s="118" t="s">
        <v>451</v>
      </c>
      <c r="F135" s="118" t="s">
        <v>1455</v>
      </c>
      <c r="G135" s="118" t="s">
        <v>1456</v>
      </c>
      <c r="J135" s="115">
        <v>44077</v>
      </c>
      <c r="K135" s="118" t="s">
        <v>452</v>
      </c>
      <c r="L135" s="125" t="str">
        <f t="shared" si="6"/>
        <v>http://www.chictr.org.cn/showproj.aspx?proj=50763</v>
      </c>
      <c r="M135" s="118" t="s">
        <v>282</v>
      </c>
      <c r="N135" s="118" t="s">
        <v>109</v>
      </c>
      <c r="O135" s="118" t="s">
        <v>292</v>
      </c>
      <c r="P135" s="118" t="s">
        <v>293</v>
      </c>
      <c r="Q135" s="118" t="s">
        <v>453</v>
      </c>
      <c r="R135" s="118">
        <v>2</v>
      </c>
      <c r="S135" s="118">
        <v>65</v>
      </c>
      <c r="T135" s="118" t="s">
        <v>261</v>
      </c>
      <c r="U135" s="118" t="s">
        <v>454</v>
      </c>
      <c r="V135" s="118">
        <v>43906</v>
      </c>
      <c r="W135" s="118" t="s">
        <v>455</v>
      </c>
      <c r="X135" s="118">
        <v>0</v>
      </c>
    </row>
    <row r="136" spans="1:24" ht="30" customHeight="1" x14ac:dyDescent="0.35">
      <c r="A136" s="115">
        <v>43976</v>
      </c>
      <c r="B136" s="118" t="s">
        <v>456</v>
      </c>
      <c r="C136" s="118" t="s">
        <v>33</v>
      </c>
      <c r="D136" s="118" t="s">
        <v>457</v>
      </c>
      <c r="E136" s="118" t="s">
        <v>458</v>
      </c>
      <c r="F136" s="118" t="s">
        <v>1700</v>
      </c>
      <c r="G136" s="118" t="s">
        <v>1701</v>
      </c>
      <c r="J136" s="115">
        <v>44077</v>
      </c>
      <c r="K136" s="118" t="s">
        <v>459</v>
      </c>
      <c r="L136" s="125" t="str">
        <f t="shared" si="6"/>
        <v>http://www.chictr.org.cn/showproj.aspx?proj=50572</v>
      </c>
      <c r="M136" s="118" t="s">
        <v>282</v>
      </c>
      <c r="N136" s="118" t="s">
        <v>109</v>
      </c>
      <c r="O136" s="118" t="s">
        <v>460</v>
      </c>
      <c r="P136" s="118" t="s">
        <v>310</v>
      </c>
      <c r="Q136" s="118" t="s">
        <v>461</v>
      </c>
      <c r="R136" s="118">
        <v>0</v>
      </c>
      <c r="S136" s="118">
        <v>18</v>
      </c>
      <c r="T136" s="118" t="s">
        <v>261</v>
      </c>
      <c r="U136" s="118" t="s">
        <v>462</v>
      </c>
      <c r="V136" s="118">
        <v>43862</v>
      </c>
      <c r="W136" s="118" t="s">
        <v>463</v>
      </c>
      <c r="X136" s="118">
        <v>0</v>
      </c>
    </row>
    <row r="137" spans="1:24" ht="30" customHeight="1" x14ac:dyDescent="0.35">
      <c r="A137" s="115">
        <v>43976</v>
      </c>
      <c r="B137" s="118" t="s">
        <v>464</v>
      </c>
      <c r="C137" s="118" t="s">
        <v>33</v>
      </c>
      <c r="D137" s="118" t="s">
        <v>307</v>
      </c>
      <c r="E137" s="118" t="s">
        <v>465</v>
      </c>
      <c r="F137" s="118" t="s">
        <v>1702</v>
      </c>
      <c r="G137" s="118" t="s">
        <v>1703</v>
      </c>
      <c r="J137" s="115">
        <v>44138</v>
      </c>
      <c r="K137" s="118" t="s">
        <v>466</v>
      </c>
      <c r="L137" s="125" t="str">
        <f t="shared" si="6"/>
        <v>http://www.chictr.org.cn/showproj.aspx?proj=50001</v>
      </c>
      <c r="M137" s="118" t="s">
        <v>282</v>
      </c>
      <c r="N137" s="118" t="s">
        <v>109</v>
      </c>
      <c r="O137" s="118" t="s">
        <v>301</v>
      </c>
      <c r="P137" s="118" t="s">
        <v>302</v>
      </c>
      <c r="Q137" s="118" t="s">
        <v>467</v>
      </c>
      <c r="R137" s="118">
        <v>1</v>
      </c>
      <c r="S137" s="118">
        <v>100</v>
      </c>
      <c r="T137" s="118" t="s">
        <v>124</v>
      </c>
      <c r="U137" s="118" t="s">
        <v>468</v>
      </c>
      <c r="V137" s="118">
        <v>43870</v>
      </c>
      <c r="W137" s="118" t="s">
        <v>469</v>
      </c>
      <c r="X137" s="118">
        <v>0</v>
      </c>
    </row>
    <row r="138" spans="1:24" ht="30" customHeight="1" x14ac:dyDescent="0.35">
      <c r="A138" s="115">
        <v>43976</v>
      </c>
      <c r="B138" s="118" t="s">
        <v>470</v>
      </c>
      <c r="C138" s="118" t="s">
        <v>33</v>
      </c>
      <c r="D138" s="118" t="s">
        <v>323</v>
      </c>
      <c r="E138" s="118" t="s">
        <v>471</v>
      </c>
      <c r="F138" s="118" t="s">
        <v>1457</v>
      </c>
      <c r="G138" s="118" t="s">
        <v>1458</v>
      </c>
      <c r="J138" s="115">
        <v>43903</v>
      </c>
      <c r="K138" s="118" t="s">
        <v>472</v>
      </c>
      <c r="L138" s="125" t="str">
        <f t="shared" si="6"/>
        <v>http://www.chictr.org.cn/showproj.aspx?proj=50950</v>
      </c>
      <c r="M138" s="118" t="s">
        <v>282</v>
      </c>
      <c r="N138" s="118" t="s">
        <v>109</v>
      </c>
      <c r="O138" s="118" t="s">
        <v>406</v>
      </c>
      <c r="P138" s="118" t="s">
        <v>395</v>
      </c>
      <c r="Q138" s="118" t="s">
        <v>473</v>
      </c>
      <c r="R138" s="118">
        <v>1</v>
      </c>
      <c r="S138" s="118">
        <v>99</v>
      </c>
      <c r="T138" s="118" t="s">
        <v>261</v>
      </c>
      <c r="U138" s="118" t="s">
        <v>474</v>
      </c>
      <c r="V138" s="118">
        <v>43800</v>
      </c>
      <c r="W138" s="118" t="s">
        <v>475</v>
      </c>
      <c r="X138" s="118" t="s">
        <v>351</v>
      </c>
    </row>
    <row r="139" spans="1:24" ht="30" customHeight="1" x14ac:dyDescent="0.35">
      <c r="A139" s="115">
        <v>43976</v>
      </c>
      <c r="B139" s="118" t="s">
        <v>476</v>
      </c>
      <c r="C139" s="118" t="s">
        <v>33</v>
      </c>
      <c r="E139" s="118" t="s">
        <v>477</v>
      </c>
      <c r="F139" s="118" t="s">
        <v>1457</v>
      </c>
      <c r="G139" s="118" t="s">
        <v>1458</v>
      </c>
      <c r="J139" s="115">
        <v>43903</v>
      </c>
      <c r="K139" s="118" t="s">
        <v>478</v>
      </c>
      <c r="L139" s="125" t="str">
        <f t="shared" si="6"/>
        <v>http://www.chictr.org.cn/showproj.aspx?proj=50964</v>
      </c>
      <c r="M139" s="118" t="s">
        <v>282</v>
      </c>
      <c r="N139" s="118" t="s">
        <v>109</v>
      </c>
      <c r="O139" s="118" t="s">
        <v>406</v>
      </c>
      <c r="P139" s="118" t="s">
        <v>302</v>
      </c>
      <c r="Q139" s="118" t="s">
        <v>473</v>
      </c>
      <c r="R139" s="118">
        <v>1</v>
      </c>
      <c r="S139" s="118">
        <v>99</v>
      </c>
      <c r="T139" s="118" t="s">
        <v>261</v>
      </c>
      <c r="U139" s="118" t="s">
        <v>479</v>
      </c>
      <c r="V139" s="118">
        <v>43800</v>
      </c>
      <c r="X139" s="118" t="s">
        <v>351</v>
      </c>
    </row>
    <row r="140" spans="1:24" ht="30" customHeight="1" x14ac:dyDescent="0.35">
      <c r="A140" s="115">
        <v>43976</v>
      </c>
      <c r="B140" s="118" t="s">
        <v>480</v>
      </c>
      <c r="C140" s="118" t="s">
        <v>33</v>
      </c>
      <c r="D140" s="118" t="s">
        <v>481</v>
      </c>
      <c r="E140" s="118" t="s">
        <v>482</v>
      </c>
      <c r="F140" s="118" t="s">
        <v>1704</v>
      </c>
      <c r="G140" s="118" t="s">
        <v>1705</v>
      </c>
      <c r="J140" s="115">
        <v>43904</v>
      </c>
      <c r="K140" s="118" t="s">
        <v>483</v>
      </c>
      <c r="L140" s="125" t="str">
        <f t="shared" si="6"/>
        <v>http://www.chictr.org.cn/showproj.aspx?proj=50961</v>
      </c>
      <c r="M140" s="118" t="s">
        <v>282</v>
      </c>
      <c r="N140" s="118" t="s">
        <v>109</v>
      </c>
      <c r="O140" s="118" t="s">
        <v>301</v>
      </c>
      <c r="P140" s="118" t="s">
        <v>302</v>
      </c>
      <c r="Q140" s="118" t="s">
        <v>484</v>
      </c>
      <c r="R140" s="118">
        <v>0</v>
      </c>
      <c r="S140" s="118">
        <v>100</v>
      </c>
      <c r="T140" s="118" t="s">
        <v>261</v>
      </c>
      <c r="U140" s="118" t="s">
        <v>485</v>
      </c>
      <c r="V140" s="118">
        <v>43891</v>
      </c>
      <c r="W140" s="118" t="s">
        <v>486</v>
      </c>
      <c r="X140" s="118">
        <v>0</v>
      </c>
    </row>
    <row r="141" spans="1:24" ht="30" customHeight="1" x14ac:dyDescent="0.35">
      <c r="A141" s="115">
        <v>43976</v>
      </c>
      <c r="B141" s="118" t="s">
        <v>487</v>
      </c>
      <c r="C141" s="118" t="s">
        <v>33</v>
      </c>
      <c r="D141" s="118" t="s">
        <v>488</v>
      </c>
      <c r="E141" s="118" t="s">
        <v>489</v>
      </c>
      <c r="F141" s="118" t="s">
        <v>1459</v>
      </c>
      <c r="G141" s="118" t="s">
        <v>1460</v>
      </c>
      <c r="J141" s="115">
        <v>43904</v>
      </c>
      <c r="K141" s="118" t="s">
        <v>490</v>
      </c>
      <c r="L141" s="125" t="str">
        <f t="shared" si="6"/>
        <v>http://www.chictr.org.cn/showproj.aspx?proj=50976</v>
      </c>
      <c r="M141" s="118" t="s">
        <v>282</v>
      </c>
      <c r="N141" s="118" t="s">
        <v>109</v>
      </c>
      <c r="O141" s="118" t="s">
        <v>326</v>
      </c>
      <c r="P141" s="118" t="s">
        <v>284</v>
      </c>
      <c r="Q141" s="118" t="s">
        <v>491</v>
      </c>
      <c r="R141" s="118">
        <v>2</v>
      </c>
      <c r="S141" s="118">
        <v>89</v>
      </c>
      <c r="T141" s="118" t="s">
        <v>124</v>
      </c>
      <c r="U141" s="118" t="s">
        <v>492</v>
      </c>
      <c r="V141" s="118">
        <v>43862</v>
      </c>
      <c r="W141" s="118" t="s">
        <v>376</v>
      </c>
      <c r="X141" s="118" t="s">
        <v>110</v>
      </c>
    </row>
    <row r="142" spans="1:24" ht="30" customHeight="1" x14ac:dyDescent="0.35">
      <c r="A142" s="115">
        <v>43976</v>
      </c>
      <c r="B142" s="118" t="s">
        <v>493</v>
      </c>
      <c r="C142" s="118" t="s">
        <v>33</v>
      </c>
      <c r="D142" s="118" t="s">
        <v>494</v>
      </c>
      <c r="F142" s="118" t="s">
        <v>1461</v>
      </c>
      <c r="G142" s="118" t="s">
        <v>1352</v>
      </c>
      <c r="J142" s="115">
        <v>43905</v>
      </c>
      <c r="K142" s="118" t="s">
        <v>495</v>
      </c>
      <c r="L142" s="125" t="str">
        <f t="shared" si="6"/>
        <v>http://www.chictr.org.cn/showproj.aspx?proj=50997</v>
      </c>
      <c r="M142" s="118" t="s">
        <v>282</v>
      </c>
      <c r="N142" s="118" t="s">
        <v>109</v>
      </c>
      <c r="O142" s="118" t="s">
        <v>301</v>
      </c>
      <c r="P142" s="118" t="s">
        <v>302</v>
      </c>
      <c r="Q142" s="118" t="s">
        <v>496</v>
      </c>
      <c r="R142" s="118">
        <v>0</v>
      </c>
      <c r="S142" s="118">
        <v>86</v>
      </c>
      <c r="T142" s="118" t="s">
        <v>261</v>
      </c>
      <c r="U142" s="118" t="s">
        <v>497</v>
      </c>
      <c r="V142" s="118">
        <v>43862</v>
      </c>
      <c r="W142" s="118" t="s">
        <v>498</v>
      </c>
      <c r="X142" s="118">
        <v>0</v>
      </c>
    </row>
    <row r="143" spans="1:24" ht="30" customHeight="1" x14ac:dyDescent="0.35">
      <c r="A143" s="115">
        <v>43976</v>
      </c>
      <c r="B143" s="118" t="s">
        <v>499</v>
      </c>
      <c r="C143" s="118" t="s">
        <v>33</v>
      </c>
      <c r="D143" s="118" t="s">
        <v>500</v>
      </c>
      <c r="E143" s="118" t="s">
        <v>501</v>
      </c>
      <c r="F143" s="118" t="s">
        <v>1462</v>
      </c>
      <c r="G143" s="118" t="s">
        <v>1352</v>
      </c>
      <c r="J143" s="115">
        <v>43905</v>
      </c>
      <c r="K143" s="118" t="s">
        <v>502</v>
      </c>
      <c r="L143" s="125" t="str">
        <f t="shared" si="6"/>
        <v>http://www.chictr.org.cn/showproj.aspx?proj=51037</v>
      </c>
      <c r="M143" s="118" t="s">
        <v>282</v>
      </c>
      <c r="N143" s="118" t="s">
        <v>109</v>
      </c>
      <c r="O143" s="118" t="s">
        <v>326</v>
      </c>
      <c r="P143" s="118" t="s">
        <v>302</v>
      </c>
      <c r="Q143" s="118" t="s">
        <v>503</v>
      </c>
      <c r="R143" s="118">
        <v>0</v>
      </c>
      <c r="S143" s="118">
        <v>86</v>
      </c>
      <c r="T143" s="118" t="s">
        <v>261</v>
      </c>
      <c r="U143" s="118" t="s">
        <v>504</v>
      </c>
      <c r="V143" s="118">
        <v>43861</v>
      </c>
      <c r="W143" s="118" t="s">
        <v>505</v>
      </c>
      <c r="X143" s="118" t="s">
        <v>110</v>
      </c>
    </row>
    <row r="144" spans="1:24" ht="30" customHeight="1" x14ac:dyDescent="0.35">
      <c r="A144" s="115">
        <v>43976</v>
      </c>
      <c r="B144" s="118" t="s">
        <v>506</v>
      </c>
      <c r="C144" s="118" t="s">
        <v>33</v>
      </c>
      <c r="D144" s="118" t="s">
        <v>323</v>
      </c>
      <c r="E144" s="118" t="s">
        <v>507</v>
      </c>
      <c r="F144" s="118" t="s">
        <v>1463</v>
      </c>
      <c r="G144" s="118" t="s">
        <v>1325</v>
      </c>
      <c r="J144" s="115">
        <v>43905</v>
      </c>
      <c r="K144" s="118" t="s">
        <v>508</v>
      </c>
      <c r="L144" s="125" t="str">
        <f t="shared" si="6"/>
        <v>http://www.chictr.org.cn/showproj.aspx?proj=51039</v>
      </c>
      <c r="M144" s="118" t="s">
        <v>282</v>
      </c>
      <c r="N144" s="118" t="s">
        <v>109</v>
      </c>
      <c r="O144" s="118" t="s">
        <v>326</v>
      </c>
      <c r="P144" s="118" t="s">
        <v>302</v>
      </c>
      <c r="Q144" s="118" t="s">
        <v>509</v>
      </c>
      <c r="R144" s="118">
        <v>1</v>
      </c>
      <c r="S144" s="118">
        <v>100</v>
      </c>
      <c r="T144" s="118" t="s">
        <v>261</v>
      </c>
      <c r="U144" s="118" t="s">
        <v>510</v>
      </c>
      <c r="V144" s="118">
        <v>43891</v>
      </c>
      <c r="W144" s="118" t="s">
        <v>511</v>
      </c>
      <c r="X144" s="118" t="s">
        <v>110</v>
      </c>
    </row>
    <row r="145" spans="1:24" ht="30" customHeight="1" x14ac:dyDescent="0.35">
      <c r="A145" s="115">
        <v>43976</v>
      </c>
      <c r="B145" s="118" t="s">
        <v>512</v>
      </c>
      <c r="C145" s="118" t="s">
        <v>33</v>
      </c>
      <c r="D145" s="118" t="s">
        <v>513</v>
      </c>
      <c r="E145" s="118" t="s">
        <v>514</v>
      </c>
      <c r="F145" s="118" t="s">
        <v>1464</v>
      </c>
      <c r="G145" s="118" t="s">
        <v>1706</v>
      </c>
      <c r="J145" s="115">
        <v>43906</v>
      </c>
      <c r="K145" s="118" t="s">
        <v>515</v>
      </c>
      <c r="L145" s="125" t="str">
        <f t="shared" si="6"/>
        <v>http://www.chictr.org.cn/showproj.aspx?proj=51107</v>
      </c>
      <c r="M145" s="118" t="s">
        <v>282</v>
      </c>
      <c r="N145" s="118" t="s">
        <v>109</v>
      </c>
      <c r="O145" s="118" t="s">
        <v>326</v>
      </c>
      <c r="P145" s="118" t="s">
        <v>302</v>
      </c>
      <c r="Q145" s="118" t="s">
        <v>439</v>
      </c>
      <c r="R145" s="118">
        <v>0</v>
      </c>
      <c r="S145" s="118">
        <v>99</v>
      </c>
      <c r="T145" s="118" t="s">
        <v>261</v>
      </c>
      <c r="U145" s="118" t="s">
        <v>516</v>
      </c>
      <c r="V145" s="118">
        <v>43854</v>
      </c>
      <c r="W145" s="118" t="s">
        <v>517</v>
      </c>
      <c r="X145" s="118" t="s">
        <v>351</v>
      </c>
    </row>
    <row r="146" spans="1:24" ht="30" customHeight="1" x14ac:dyDescent="0.35">
      <c r="A146" s="115">
        <v>43976</v>
      </c>
      <c r="B146" s="118" t="s">
        <v>518</v>
      </c>
      <c r="C146" s="118" t="s">
        <v>252</v>
      </c>
      <c r="D146" s="118" t="s">
        <v>323</v>
      </c>
      <c r="E146" s="118" t="s">
        <v>519</v>
      </c>
      <c r="F146" s="118" t="s">
        <v>1707</v>
      </c>
      <c r="G146" s="118" t="s">
        <v>1465</v>
      </c>
      <c r="J146" s="115">
        <v>43906</v>
      </c>
      <c r="K146" s="118" t="s">
        <v>520</v>
      </c>
      <c r="L146" s="125" t="str">
        <f t="shared" si="6"/>
        <v>http://www.chictr.org.cn/showproj.aspx?proj=49933</v>
      </c>
      <c r="M146" s="118" t="s">
        <v>282</v>
      </c>
      <c r="N146" s="118" t="s">
        <v>109</v>
      </c>
      <c r="O146" s="118" t="s">
        <v>326</v>
      </c>
      <c r="P146" s="118" t="s">
        <v>302</v>
      </c>
      <c r="Q146" s="118" t="s">
        <v>521</v>
      </c>
      <c r="T146" s="118" t="s">
        <v>124</v>
      </c>
      <c r="U146" s="118" t="s">
        <v>522</v>
      </c>
      <c r="V146" s="118">
        <v>43862</v>
      </c>
      <c r="W146" s="118" t="s">
        <v>523</v>
      </c>
      <c r="X146" s="118" t="s">
        <v>351</v>
      </c>
    </row>
    <row r="147" spans="1:24" ht="30" customHeight="1" x14ac:dyDescent="0.35">
      <c r="A147" s="115">
        <v>43976</v>
      </c>
      <c r="B147" s="118" t="s">
        <v>524</v>
      </c>
      <c r="C147" s="118" t="s">
        <v>33</v>
      </c>
      <c r="D147" s="118" t="s">
        <v>525</v>
      </c>
      <c r="E147" s="118" t="s">
        <v>526</v>
      </c>
      <c r="F147" s="118" t="s">
        <v>1466</v>
      </c>
      <c r="G147" s="118" t="s">
        <v>1467</v>
      </c>
      <c r="J147" s="115">
        <v>43906</v>
      </c>
      <c r="K147" s="118" t="s">
        <v>527</v>
      </c>
      <c r="L147" s="125" t="str">
        <f t="shared" si="6"/>
        <v>http://www.chictr.org.cn/showproj.aspx?proj=51064</v>
      </c>
      <c r="M147" s="118" t="s">
        <v>282</v>
      </c>
      <c r="N147" s="118" t="s">
        <v>109</v>
      </c>
      <c r="O147" s="118" t="s">
        <v>326</v>
      </c>
      <c r="P147" s="118" t="s">
        <v>302</v>
      </c>
      <c r="Q147" s="118" t="s">
        <v>528</v>
      </c>
      <c r="R147" s="118">
        <v>0</v>
      </c>
      <c r="S147" s="118">
        <v>100</v>
      </c>
      <c r="T147" s="118" t="s">
        <v>261</v>
      </c>
      <c r="U147" s="118" t="s">
        <v>529</v>
      </c>
      <c r="V147" s="118">
        <v>43899</v>
      </c>
      <c r="W147" s="118" t="s">
        <v>475</v>
      </c>
      <c r="X147" s="118" t="s">
        <v>351</v>
      </c>
    </row>
    <row r="148" spans="1:24" ht="30" customHeight="1" x14ac:dyDescent="0.35">
      <c r="A148" s="115">
        <v>43976</v>
      </c>
      <c r="B148" s="118" t="s">
        <v>530</v>
      </c>
      <c r="C148" s="118" t="s">
        <v>33</v>
      </c>
      <c r="D148" s="118" t="s">
        <v>531</v>
      </c>
      <c r="E148" s="118" t="s">
        <v>532</v>
      </c>
      <c r="F148" s="118" t="s">
        <v>1708</v>
      </c>
      <c r="G148" s="118" t="s">
        <v>1709</v>
      </c>
      <c r="J148" s="115">
        <v>43907</v>
      </c>
      <c r="K148" s="118" t="s">
        <v>533</v>
      </c>
      <c r="L148" s="125" t="str">
        <f t="shared" si="6"/>
        <v>http://www.chictr.org.cn/showproj.aspx?proj=51139</v>
      </c>
      <c r="M148" s="118" t="s">
        <v>282</v>
      </c>
      <c r="N148" s="118" t="s">
        <v>109</v>
      </c>
      <c r="O148" s="118" t="s">
        <v>292</v>
      </c>
      <c r="P148" s="118" t="s">
        <v>293</v>
      </c>
      <c r="Q148" s="118" t="s">
        <v>534</v>
      </c>
      <c r="R148" s="118">
        <v>0</v>
      </c>
      <c r="S148" s="118" t="s">
        <v>535</v>
      </c>
      <c r="T148" s="118" t="s">
        <v>124</v>
      </c>
      <c r="U148" s="118" t="s">
        <v>536</v>
      </c>
      <c r="V148" s="118">
        <v>43876</v>
      </c>
      <c r="W148" s="118" t="s">
        <v>537</v>
      </c>
      <c r="X148" s="118">
        <v>0</v>
      </c>
    </row>
    <row r="149" spans="1:24" ht="30" customHeight="1" x14ac:dyDescent="0.35">
      <c r="A149" s="115">
        <v>43976</v>
      </c>
      <c r="B149" s="118" t="s">
        <v>538</v>
      </c>
      <c r="C149" s="118" t="s">
        <v>33</v>
      </c>
      <c r="D149" s="118" t="s">
        <v>539</v>
      </c>
      <c r="E149" s="118" t="s">
        <v>540</v>
      </c>
      <c r="F149" s="118" t="s">
        <v>1710</v>
      </c>
      <c r="G149" s="118" t="s">
        <v>1711</v>
      </c>
      <c r="J149" s="115">
        <v>43909</v>
      </c>
      <c r="K149" s="118" t="s">
        <v>541</v>
      </c>
      <c r="L149" s="125" t="str">
        <f t="shared" si="6"/>
        <v>http://www.chictr.org.cn/showproj.aspx?proj=51283</v>
      </c>
      <c r="M149" s="118" t="s">
        <v>282</v>
      </c>
      <c r="N149" s="118" t="s">
        <v>109</v>
      </c>
      <c r="O149" s="118" t="s">
        <v>301</v>
      </c>
      <c r="P149" s="118" t="s">
        <v>302</v>
      </c>
      <c r="Q149" s="118" t="s">
        <v>439</v>
      </c>
      <c r="R149" s="118">
        <v>0</v>
      </c>
      <c r="S149" s="118">
        <v>99</v>
      </c>
      <c r="T149" s="118" t="s">
        <v>261</v>
      </c>
      <c r="U149" s="118" t="s">
        <v>542</v>
      </c>
      <c r="V149" s="118">
        <v>43910</v>
      </c>
      <c r="W149" s="118" t="s">
        <v>543</v>
      </c>
      <c r="X149" s="118" t="s">
        <v>351</v>
      </c>
    </row>
    <row r="150" spans="1:24" ht="30" customHeight="1" x14ac:dyDescent="0.35">
      <c r="A150" s="115">
        <v>43976</v>
      </c>
      <c r="B150" s="118" t="s">
        <v>544</v>
      </c>
      <c r="C150" s="118" t="s">
        <v>33</v>
      </c>
      <c r="D150" s="118" t="s">
        <v>545</v>
      </c>
      <c r="E150" s="118" t="s">
        <v>546</v>
      </c>
      <c r="F150" s="118" t="s">
        <v>1468</v>
      </c>
      <c r="G150" s="118" t="s">
        <v>1469</v>
      </c>
      <c r="J150" s="115">
        <v>43912</v>
      </c>
      <c r="K150" s="118" t="s">
        <v>547</v>
      </c>
      <c r="L150" s="125" t="str">
        <f t="shared" si="6"/>
        <v>http://www.chictr.org.cn/showproj.aspx?proj=51132</v>
      </c>
      <c r="M150" s="118" t="s">
        <v>282</v>
      </c>
      <c r="N150" s="118" t="s">
        <v>109</v>
      </c>
      <c r="O150" s="118" t="s">
        <v>326</v>
      </c>
      <c r="P150" s="118" t="s">
        <v>102</v>
      </c>
      <c r="Q150" s="118" t="s">
        <v>548</v>
      </c>
      <c r="R150" s="118">
        <v>0</v>
      </c>
      <c r="S150" s="118">
        <v>100</v>
      </c>
      <c r="T150" s="118" t="s">
        <v>124</v>
      </c>
      <c r="U150" s="118" t="s">
        <v>549</v>
      </c>
      <c r="V150" s="118">
        <v>43870</v>
      </c>
      <c r="W150" s="118" t="s">
        <v>550</v>
      </c>
      <c r="X150" s="118" t="s">
        <v>351</v>
      </c>
    </row>
    <row r="151" spans="1:24" ht="30" customHeight="1" x14ac:dyDescent="0.35">
      <c r="A151" s="115">
        <v>43976</v>
      </c>
      <c r="B151" s="118" t="s">
        <v>551</v>
      </c>
      <c r="C151" s="118" t="s">
        <v>33</v>
      </c>
      <c r="D151" s="118" t="s">
        <v>552</v>
      </c>
      <c r="E151" s="118" t="s">
        <v>553</v>
      </c>
      <c r="F151" s="118" t="s">
        <v>1712</v>
      </c>
      <c r="G151" s="118" t="s">
        <v>1713</v>
      </c>
      <c r="J151" s="115">
        <v>43912</v>
      </c>
      <c r="K151" s="118" t="s">
        <v>554</v>
      </c>
      <c r="L151" s="125" t="str">
        <f t="shared" si="6"/>
        <v>http://www.chictr.org.cn/showproj.aspx?proj=51185</v>
      </c>
      <c r="M151" s="118" t="s">
        <v>282</v>
      </c>
      <c r="N151" s="118" t="s">
        <v>109</v>
      </c>
      <c r="O151" s="118" t="s">
        <v>326</v>
      </c>
      <c r="P151" s="118" t="s">
        <v>302</v>
      </c>
      <c r="Q151" s="118" t="s">
        <v>555</v>
      </c>
      <c r="R151" s="118">
        <v>0</v>
      </c>
      <c r="S151" s="118">
        <v>90</v>
      </c>
      <c r="T151" s="118" t="s">
        <v>124</v>
      </c>
      <c r="U151" s="118" t="s">
        <v>556</v>
      </c>
      <c r="V151" s="118">
        <v>43866</v>
      </c>
      <c r="W151" s="118" t="s">
        <v>557</v>
      </c>
      <c r="X151" s="118" t="s">
        <v>110</v>
      </c>
    </row>
    <row r="152" spans="1:24" ht="30" customHeight="1" x14ac:dyDescent="0.35">
      <c r="A152" s="115">
        <v>43976</v>
      </c>
      <c r="B152" s="118" t="s">
        <v>558</v>
      </c>
      <c r="C152" s="118" t="s">
        <v>33</v>
      </c>
      <c r="D152" s="118" t="s">
        <v>488</v>
      </c>
      <c r="E152" s="118" t="s">
        <v>559</v>
      </c>
      <c r="F152" s="118" t="s">
        <v>1470</v>
      </c>
      <c r="G152" s="118" t="s">
        <v>1352</v>
      </c>
      <c r="J152" s="115">
        <v>43912</v>
      </c>
      <c r="K152" s="118" t="s">
        <v>560</v>
      </c>
      <c r="L152" s="125" t="str">
        <f t="shared" si="6"/>
        <v>http://www.chictr.org.cn/showproj.aspx?proj=50605</v>
      </c>
      <c r="M152" s="118" t="s">
        <v>282</v>
      </c>
      <c r="N152" s="118" t="s">
        <v>109</v>
      </c>
      <c r="O152" s="118" t="s">
        <v>326</v>
      </c>
      <c r="P152" s="118" t="s">
        <v>302</v>
      </c>
      <c r="Q152" s="118" t="s">
        <v>561</v>
      </c>
      <c r="R152" s="118">
        <v>20</v>
      </c>
      <c r="S152" s="118">
        <v>50</v>
      </c>
      <c r="T152" s="118" t="s">
        <v>124</v>
      </c>
      <c r="U152" s="118" t="s">
        <v>562</v>
      </c>
      <c r="V152" s="118">
        <v>43862</v>
      </c>
      <c r="W152" s="118" t="s">
        <v>563</v>
      </c>
      <c r="X152" s="118">
        <v>0</v>
      </c>
    </row>
    <row r="153" spans="1:24" ht="30" customHeight="1" x14ac:dyDescent="0.35">
      <c r="A153" s="115">
        <v>43976</v>
      </c>
      <c r="B153" s="118" t="s">
        <v>564</v>
      </c>
      <c r="C153" s="118" t="s">
        <v>33</v>
      </c>
      <c r="D153" s="118" t="s">
        <v>323</v>
      </c>
      <c r="E153" s="118" t="s">
        <v>565</v>
      </c>
      <c r="F153" s="118" t="s">
        <v>1471</v>
      </c>
      <c r="G153" s="118" t="s">
        <v>1472</v>
      </c>
      <c r="J153" s="115">
        <v>43913</v>
      </c>
      <c r="K153" s="118" t="s">
        <v>566</v>
      </c>
      <c r="L153" s="125" t="str">
        <f t="shared" si="6"/>
        <v>http://www.chictr.org.cn/showproj.aspx?proj=51390</v>
      </c>
      <c r="M153" s="118" t="s">
        <v>282</v>
      </c>
      <c r="N153" s="118" t="s">
        <v>109</v>
      </c>
      <c r="O153" s="118" t="s">
        <v>326</v>
      </c>
      <c r="P153" s="118" t="s">
        <v>302</v>
      </c>
      <c r="Q153" s="118" t="s">
        <v>567</v>
      </c>
      <c r="R153" s="118">
        <v>0.1</v>
      </c>
      <c r="S153" s="118">
        <v>85</v>
      </c>
      <c r="T153" s="118" t="s">
        <v>261</v>
      </c>
      <c r="U153" s="118" t="s">
        <v>568</v>
      </c>
      <c r="V153" s="118">
        <v>43877</v>
      </c>
      <c r="W153" s="118" t="s">
        <v>569</v>
      </c>
      <c r="X153" s="118" t="s">
        <v>110</v>
      </c>
    </row>
    <row r="154" spans="1:24" ht="30" customHeight="1" x14ac:dyDescent="0.35">
      <c r="A154" s="115">
        <v>43976</v>
      </c>
      <c r="B154" s="118" t="s">
        <v>570</v>
      </c>
      <c r="C154" s="118" t="s">
        <v>33</v>
      </c>
      <c r="D154" s="118" t="s">
        <v>323</v>
      </c>
      <c r="E154" s="118" t="s">
        <v>571</v>
      </c>
      <c r="F154" s="118" t="s">
        <v>1714</v>
      </c>
      <c r="G154" s="118" t="s">
        <v>1715</v>
      </c>
      <c r="J154" s="115">
        <v>43915</v>
      </c>
      <c r="K154" s="118" t="s">
        <v>572</v>
      </c>
      <c r="L154" s="125" t="str">
        <f t="shared" si="6"/>
        <v>http://www.chictr.org.cn/showproj.aspx?proj=51473</v>
      </c>
      <c r="M154" s="118" t="s">
        <v>282</v>
      </c>
      <c r="N154" s="118" t="s">
        <v>109</v>
      </c>
      <c r="O154" s="118" t="s">
        <v>326</v>
      </c>
      <c r="P154" s="118" t="s">
        <v>284</v>
      </c>
      <c r="Q154" s="118" t="s">
        <v>573</v>
      </c>
      <c r="R154" s="118">
        <v>0</v>
      </c>
      <c r="S154" s="118">
        <v>100</v>
      </c>
      <c r="T154" s="118" t="s">
        <v>261</v>
      </c>
      <c r="U154" s="118" t="s">
        <v>574</v>
      </c>
      <c r="V154" s="118">
        <v>43916</v>
      </c>
      <c r="W154" s="118" t="s">
        <v>350</v>
      </c>
      <c r="X154" s="118" t="s">
        <v>351</v>
      </c>
    </row>
    <row r="155" spans="1:24" ht="30" customHeight="1" x14ac:dyDescent="0.35">
      <c r="A155" s="115">
        <v>43976</v>
      </c>
      <c r="B155" s="118" t="s">
        <v>575</v>
      </c>
      <c r="C155" s="118" t="s">
        <v>33</v>
      </c>
      <c r="D155" s="118" t="s">
        <v>323</v>
      </c>
      <c r="E155" s="118" t="s">
        <v>417</v>
      </c>
      <c r="F155" s="118" t="s">
        <v>1473</v>
      </c>
      <c r="G155" s="118" t="s">
        <v>1716</v>
      </c>
      <c r="J155" s="115">
        <v>43917</v>
      </c>
      <c r="K155" s="118" t="s">
        <v>576</v>
      </c>
      <c r="L155" s="125" t="str">
        <f t="shared" si="6"/>
        <v>http://www.chictr.org.cn/showproj.aspx?proj=51629</v>
      </c>
      <c r="M155" s="118" t="s">
        <v>282</v>
      </c>
      <c r="N155" s="118" t="s">
        <v>109</v>
      </c>
      <c r="O155" s="118" t="s">
        <v>326</v>
      </c>
      <c r="P155" s="118" t="s">
        <v>302</v>
      </c>
      <c r="Q155" s="118" t="s">
        <v>577</v>
      </c>
      <c r="R155" s="118">
        <v>0</v>
      </c>
      <c r="S155" s="118">
        <v>18</v>
      </c>
      <c r="T155" s="118" t="s">
        <v>124</v>
      </c>
      <c r="U155" s="118" t="s">
        <v>578</v>
      </c>
      <c r="V155" s="118">
        <v>43906</v>
      </c>
      <c r="W155" s="118" t="s">
        <v>579</v>
      </c>
      <c r="X155" s="118" t="s">
        <v>110</v>
      </c>
    </row>
    <row r="156" spans="1:24" ht="30" customHeight="1" x14ac:dyDescent="0.35">
      <c r="A156" s="115">
        <v>43976</v>
      </c>
      <c r="B156" s="118" t="s">
        <v>580</v>
      </c>
      <c r="C156" s="118" t="s">
        <v>116</v>
      </c>
      <c r="D156" s="118" t="s">
        <v>581</v>
      </c>
      <c r="E156" s="118" t="s">
        <v>582</v>
      </c>
      <c r="F156" s="118" t="s">
        <v>1474</v>
      </c>
      <c r="G156" s="118" t="s">
        <v>1475</v>
      </c>
      <c r="J156" s="115">
        <v>43918</v>
      </c>
      <c r="K156" s="118" t="s">
        <v>583</v>
      </c>
      <c r="L156" s="125" t="str">
        <f t="shared" si="6"/>
        <v>http://www.chictr.org.cn/showproj.aspx?proj=51385</v>
      </c>
      <c r="M156" s="118" t="s">
        <v>282</v>
      </c>
      <c r="N156" s="118" t="s">
        <v>109</v>
      </c>
      <c r="O156" s="118" t="s">
        <v>326</v>
      </c>
      <c r="P156" s="118" t="s">
        <v>302</v>
      </c>
      <c r="Q156" s="118" t="s">
        <v>584</v>
      </c>
      <c r="R156" s="118">
        <v>18</v>
      </c>
      <c r="S156" s="118">
        <v>50</v>
      </c>
      <c r="T156" s="118" t="s">
        <v>261</v>
      </c>
      <c r="U156" s="118" t="s">
        <v>585</v>
      </c>
      <c r="V156" s="118">
        <v>43921</v>
      </c>
      <c r="W156" s="118" t="s">
        <v>586</v>
      </c>
      <c r="X156" s="118" t="s">
        <v>351</v>
      </c>
    </row>
    <row r="157" spans="1:24" ht="30" customHeight="1" x14ac:dyDescent="0.35">
      <c r="A157" s="115">
        <v>43976</v>
      </c>
      <c r="B157" s="118" t="s">
        <v>587</v>
      </c>
      <c r="C157" s="118" t="s">
        <v>33</v>
      </c>
      <c r="D157" s="118" t="s">
        <v>588</v>
      </c>
      <c r="E157" s="118" t="s">
        <v>589</v>
      </c>
      <c r="F157" s="118" t="s">
        <v>1476</v>
      </c>
      <c r="G157" s="118" t="s">
        <v>1477</v>
      </c>
      <c r="J157" s="115">
        <v>43919</v>
      </c>
      <c r="K157" s="118" t="s">
        <v>590</v>
      </c>
      <c r="L157" s="125" t="str">
        <f t="shared" si="6"/>
        <v>http://www.chictr.org.cn/showproj.aspx?proj=51694</v>
      </c>
      <c r="M157" s="118" t="s">
        <v>282</v>
      </c>
      <c r="N157" s="118" t="s">
        <v>109</v>
      </c>
      <c r="O157" s="118" t="s">
        <v>301</v>
      </c>
      <c r="P157" s="118" t="s">
        <v>302</v>
      </c>
      <c r="Q157" s="118" t="s">
        <v>591</v>
      </c>
      <c r="R157" s="118">
        <v>1</v>
      </c>
      <c r="S157" s="118">
        <v>80</v>
      </c>
      <c r="T157" s="118" t="s">
        <v>124</v>
      </c>
      <c r="U157" s="118" t="s">
        <v>592</v>
      </c>
      <c r="V157" s="118">
        <v>43847</v>
      </c>
      <c r="W157" s="118" t="s">
        <v>593</v>
      </c>
      <c r="X157" s="118">
        <v>0</v>
      </c>
    </row>
    <row r="158" spans="1:24" ht="30" customHeight="1" x14ac:dyDescent="0.35">
      <c r="A158" s="115">
        <v>43976</v>
      </c>
      <c r="B158" s="118" t="s">
        <v>594</v>
      </c>
      <c r="C158" s="118" t="s">
        <v>33</v>
      </c>
      <c r="D158" s="118" t="s">
        <v>595</v>
      </c>
      <c r="E158" s="118" t="s">
        <v>596</v>
      </c>
      <c r="F158" s="118" t="s">
        <v>1717</v>
      </c>
      <c r="G158" s="118" t="s">
        <v>1478</v>
      </c>
      <c r="J158" s="115">
        <v>43921</v>
      </c>
      <c r="K158" s="118" t="s">
        <v>597</v>
      </c>
      <c r="L158" s="125" t="str">
        <f t="shared" si="6"/>
        <v>http://www.chictr.org.cn/showproj.aspx?proj=51813</v>
      </c>
      <c r="M158" s="118" t="s">
        <v>282</v>
      </c>
      <c r="N158" s="118" t="s">
        <v>109</v>
      </c>
      <c r="O158" s="118" t="s">
        <v>301</v>
      </c>
      <c r="P158" s="118" t="s">
        <v>302</v>
      </c>
      <c r="Q158" s="118" t="s">
        <v>598</v>
      </c>
      <c r="R158" s="118">
        <v>1</v>
      </c>
      <c r="S158" s="118">
        <v>90</v>
      </c>
      <c r="T158" s="118" t="s">
        <v>261</v>
      </c>
      <c r="U158" s="118" t="s">
        <v>599</v>
      </c>
      <c r="V158" s="118">
        <v>43866</v>
      </c>
      <c r="W158" s="118" t="s">
        <v>600</v>
      </c>
      <c r="X158" s="118" t="s">
        <v>351</v>
      </c>
    </row>
    <row r="159" spans="1:24" ht="30" customHeight="1" x14ac:dyDescent="0.35">
      <c r="A159" s="115">
        <v>43976</v>
      </c>
      <c r="B159" s="118" t="s">
        <v>601</v>
      </c>
      <c r="C159" s="118" t="s">
        <v>252</v>
      </c>
      <c r="D159" s="118" t="s">
        <v>602</v>
      </c>
      <c r="E159" s="118" t="s">
        <v>603</v>
      </c>
      <c r="F159" s="118" t="s">
        <v>1479</v>
      </c>
      <c r="G159" s="118" t="s">
        <v>1480</v>
      </c>
      <c r="J159" s="115">
        <v>43986</v>
      </c>
      <c r="K159" s="118" t="s">
        <v>604</v>
      </c>
      <c r="L159" s="125" t="str">
        <f t="shared" si="6"/>
        <v>http://www.chictr.org.cn/showproj.aspx?proj=52037</v>
      </c>
      <c r="M159" s="118" t="s">
        <v>282</v>
      </c>
      <c r="N159" s="118" t="s">
        <v>109</v>
      </c>
      <c r="O159" s="118" t="s">
        <v>326</v>
      </c>
      <c r="P159" s="118" t="s">
        <v>302</v>
      </c>
      <c r="Q159" s="118" t="s">
        <v>605</v>
      </c>
      <c r="R159" s="118">
        <v>18</v>
      </c>
      <c r="S159" s="118">
        <v>50</v>
      </c>
      <c r="T159" s="118" t="s">
        <v>124</v>
      </c>
      <c r="U159" s="118" t="s">
        <v>606</v>
      </c>
      <c r="V159" s="118">
        <v>43927</v>
      </c>
      <c r="W159" s="118" t="s">
        <v>607</v>
      </c>
      <c r="X159" s="118" t="s">
        <v>351</v>
      </c>
    </row>
    <row r="160" spans="1:24" ht="30" customHeight="1" x14ac:dyDescent="0.35">
      <c r="A160" s="115">
        <v>43976</v>
      </c>
      <c r="B160" s="118" t="s">
        <v>608</v>
      </c>
      <c r="C160" s="118" t="s">
        <v>33</v>
      </c>
      <c r="D160" s="118" t="s">
        <v>609</v>
      </c>
      <c r="E160" s="118" t="s">
        <v>610</v>
      </c>
      <c r="F160" s="118" t="s">
        <v>1718</v>
      </c>
      <c r="G160" s="118" t="s">
        <v>1481</v>
      </c>
      <c r="J160" s="115">
        <v>44016</v>
      </c>
      <c r="K160" s="118" t="s">
        <v>611</v>
      </c>
      <c r="L160" s="125" t="str">
        <f t="shared" si="6"/>
        <v>http://www.chictr.org.cn/showproj.aspx?proj=51650</v>
      </c>
      <c r="M160" s="118" t="s">
        <v>282</v>
      </c>
      <c r="N160" s="118" t="s">
        <v>109</v>
      </c>
      <c r="O160" s="118" t="s">
        <v>326</v>
      </c>
      <c r="P160" s="118" t="s">
        <v>302</v>
      </c>
      <c r="Q160" s="118" t="s">
        <v>528</v>
      </c>
      <c r="R160" s="118">
        <v>0</v>
      </c>
      <c r="S160" s="118">
        <v>100</v>
      </c>
      <c r="T160" s="118" t="s">
        <v>124</v>
      </c>
      <c r="U160" s="118" t="s">
        <v>612</v>
      </c>
      <c r="V160" s="118">
        <v>43922</v>
      </c>
      <c r="W160" s="118" t="s">
        <v>613</v>
      </c>
      <c r="X160" s="118" t="s">
        <v>110</v>
      </c>
    </row>
    <row r="161" spans="1:24" ht="30" customHeight="1" x14ac:dyDescent="0.35">
      <c r="A161" s="115">
        <v>43976</v>
      </c>
      <c r="B161" s="118" t="s">
        <v>614</v>
      </c>
      <c r="C161" s="118" t="s">
        <v>33</v>
      </c>
      <c r="D161" s="118" t="s">
        <v>615</v>
      </c>
      <c r="E161" s="118" t="s">
        <v>616</v>
      </c>
      <c r="F161" s="118" t="s">
        <v>1482</v>
      </c>
      <c r="G161" s="118" t="s">
        <v>1483</v>
      </c>
      <c r="J161" s="115">
        <v>44078</v>
      </c>
      <c r="K161" s="118" t="s">
        <v>617</v>
      </c>
      <c r="L161" s="125" t="str">
        <f t="shared" si="6"/>
        <v>http://www.chictr.org.cn/showproj.aspx?proj=52165</v>
      </c>
      <c r="M161" s="118" t="s">
        <v>282</v>
      </c>
      <c r="N161" s="118" t="s">
        <v>109</v>
      </c>
      <c r="O161" s="118" t="s">
        <v>292</v>
      </c>
      <c r="P161" s="118" t="s">
        <v>318</v>
      </c>
      <c r="Q161" s="118" t="s">
        <v>618</v>
      </c>
      <c r="R161" s="118">
        <v>2</v>
      </c>
      <c r="S161" s="118">
        <v>7</v>
      </c>
      <c r="T161" s="118" t="s">
        <v>124</v>
      </c>
      <c r="U161" s="118" t="s">
        <v>619</v>
      </c>
      <c r="V161" s="118">
        <v>43840</v>
      </c>
      <c r="W161" s="118" t="s">
        <v>620</v>
      </c>
      <c r="X161" s="118">
        <v>0</v>
      </c>
    </row>
    <row r="162" spans="1:24" ht="30" customHeight="1" x14ac:dyDescent="0.35">
      <c r="A162" s="115">
        <v>43976</v>
      </c>
      <c r="B162" s="118" t="s">
        <v>621</v>
      </c>
      <c r="C162" s="118" t="s">
        <v>33</v>
      </c>
      <c r="D162" s="118" t="s">
        <v>323</v>
      </c>
      <c r="E162" s="118" t="s">
        <v>622</v>
      </c>
      <c r="F162" s="118" t="s">
        <v>1484</v>
      </c>
      <c r="G162" s="118" t="s">
        <v>1485</v>
      </c>
      <c r="J162" s="115">
        <v>43935</v>
      </c>
      <c r="K162" s="118" t="s">
        <v>623</v>
      </c>
      <c r="L162" s="125" t="str">
        <f t="shared" si="6"/>
        <v>http://www.chictr.org.cn/showproj.aspx?proj=52353</v>
      </c>
      <c r="M162" s="118" t="s">
        <v>282</v>
      </c>
      <c r="N162" s="118" t="s">
        <v>109</v>
      </c>
      <c r="O162" s="118" t="s">
        <v>326</v>
      </c>
      <c r="P162" s="118" t="s">
        <v>624</v>
      </c>
      <c r="Q162" s="118" t="s">
        <v>528</v>
      </c>
      <c r="R162" s="118">
        <v>0</v>
      </c>
      <c r="S162" s="118">
        <v>100</v>
      </c>
      <c r="T162" s="118" t="s">
        <v>261</v>
      </c>
      <c r="U162" s="118" t="s">
        <v>625</v>
      </c>
      <c r="V162" s="118">
        <v>43983</v>
      </c>
      <c r="W162" s="118" t="s">
        <v>626</v>
      </c>
      <c r="X162" s="118" t="s">
        <v>110</v>
      </c>
    </row>
    <row r="163" spans="1:24" ht="30" customHeight="1" x14ac:dyDescent="0.35">
      <c r="A163" s="115">
        <v>43976</v>
      </c>
      <c r="B163" s="118" t="s">
        <v>627</v>
      </c>
      <c r="C163" s="118" t="s">
        <v>252</v>
      </c>
      <c r="D163" s="118" t="s">
        <v>323</v>
      </c>
      <c r="E163" s="118" t="s">
        <v>628</v>
      </c>
      <c r="F163" s="118" t="s">
        <v>1486</v>
      </c>
      <c r="G163" s="118" t="s">
        <v>1487</v>
      </c>
      <c r="J163" s="115">
        <v>43937</v>
      </c>
      <c r="K163" s="118" t="s">
        <v>629</v>
      </c>
      <c r="L163" s="125" t="str">
        <f t="shared" si="6"/>
        <v>http://www.chictr.org.cn/showproj.aspx?proj=52365</v>
      </c>
      <c r="M163" s="118" t="s">
        <v>282</v>
      </c>
      <c r="N163" s="118" t="s">
        <v>109</v>
      </c>
      <c r="O163" s="118" t="s">
        <v>326</v>
      </c>
      <c r="P163" s="118" t="s">
        <v>102</v>
      </c>
      <c r="Q163" s="118" t="s">
        <v>630</v>
      </c>
      <c r="T163" s="118" t="s">
        <v>124</v>
      </c>
      <c r="U163" s="118" t="s">
        <v>631</v>
      </c>
      <c r="V163" s="118">
        <v>43936</v>
      </c>
      <c r="W163" s="118" t="s">
        <v>632</v>
      </c>
      <c r="X163" s="118" t="s">
        <v>351</v>
      </c>
    </row>
    <row r="164" spans="1:24" ht="30" customHeight="1" x14ac:dyDescent="0.35">
      <c r="A164" s="115">
        <v>43976</v>
      </c>
      <c r="B164" s="118" t="s">
        <v>633</v>
      </c>
      <c r="C164" s="118" t="s">
        <v>33</v>
      </c>
      <c r="D164" s="118" t="s">
        <v>634</v>
      </c>
      <c r="E164" s="118" t="s">
        <v>635</v>
      </c>
      <c r="F164" s="118" t="s">
        <v>1719</v>
      </c>
      <c r="G164" s="118" t="s">
        <v>1720</v>
      </c>
      <c r="J164" s="115">
        <v>43942</v>
      </c>
      <c r="K164" s="118" t="s">
        <v>636</v>
      </c>
      <c r="L164" s="125" t="str">
        <f t="shared" si="6"/>
        <v>http://www.chictr.org.cn/showproj.aspx?proj=52694</v>
      </c>
      <c r="M164" s="118" t="s">
        <v>282</v>
      </c>
      <c r="N164" s="118" t="s">
        <v>109</v>
      </c>
      <c r="O164" s="118" t="s">
        <v>326</v>
      </c>
      <c r="P164" s="118" t="s">
        <v>102</v>
      </c>
      <c r="Q164" s="118" t="s">
        <v>637</v>
      </c>
      <c r="R164" s="118">
        <v>0</v>
      </c>
      <c r="S164" s="118">
        <v>100</v>
      </c>
      <c r="T164" s="118" t="s">
        <v>261</v>
      </c>
      <c r="U164" s="118" t="s">
        <v>638</v>
      </c>
      <c r="V164" s="118">
        <v>43943</v>
      </c>
      <c r="W164" s="118" t="s">
        <v>639</v>
      </c>
      <c r="X164" s="118" t="s">
        <v>110</v>
      </c>
    </row>
    <row r="165" spans="1:24" ht="30" customHeight="1" x14ac:dyDescent="0.35">
      <c r="A165" s="115">
        <v>43976</v>
      </c>
      <c r="B165" s="118" t="s">
        <v>640</v>
      </c>
      <c r="C165" s="118" t="s">
        <v>33</v>
      </c>
      <c r="D165" s="118" t="s">
        <v>641</v>
      </c>
      <c r="E165" s="118" t="s">
        <v>642</v>
      </c>
      <c r="F165" s="118" t="s">
        <v>1721</v>
      </c>
      <c r="G165" s="118" t="s">
        <v>1722</v>
      </c>
      <c r="J165" s="115">
        <v>43948</v>
      </c>
      <c r="K165" s="118" t="s">
        <v>643</v>
      </c>
      <c r="L165" s="125" t="str">
        <f t="shared" ref="L165:L196" si="7">HYPERLINK(K165)</f>
        <v>http://www.chictr.org.cn/showproj.aspx?proj=52988</v>
      </c>
      <c r="M165" s="118" t="s">
        <v>282</v>
      </c>
      <c r="N165" s="118" t="s">
        <v>109</v>
      </c>
      <c r="O165" s="118" t="s">
        <v>326</v>
      </c>
      <c r="P165" s="118" t="s">
        <v>318</v>
      </c>
      <c r="Q165" s="118" t="s">
        <v>644</v>
      </c>
      <c r="R165" s="118">
        <v>0</v>
      </c>
      <c r="S165" s="118">
        <v>100</v>
      </c>
      <c r="T165" s="118" t="s">
        <v>261</v>
      </c>
      <c r="U165" s="118" t="s">
        <v>645</v>
      </c>
      <c r="V165" s="118">
        <v>43966</v>
      </c>
      <c r="W165" s="118" t="s">
        <v>646</v>
      </c>
      <c r="X165" s="118" t="s">
        <v>110</v>
      </c>
    </row>
    <row r="166" spans="1:24" ht="30" customHeight="1" x14ac:dyDescent="0.35">
      <c r="A166" s="115">
        <v>43976</v>
      </c>
      <c r="B166" s="118" t="s">
        <v>647</v>
      </c>
      <c r="C166" s="118" t="s">
        <v>33</v>
      </c>
      <c r="D166" s="118" t="s">
        <v>648</v>
      </c>
      <c r="E166" s="118" t="s">
        <v>649</v>
      </c>
      <c r="F166" s="118" t="s">
        <v>1723</v>
      </c>
      <c r="G166" s="118" t="s">
        <v>1724</v>
      </c>
      <c r="J166" s="115">
        <v>43950</v>
      </c>
      <c r="K166" s="118" t="s">
        <v>650</v>
      </c>
      <c r="L166" s="125" t="str">
        <f t="shared" si="7"/>
        <v>http://www.chictr.org.cn/showproj.aspx?proj=53003</v>
      </c>
      <c r="M166" s="118" t="s">
        <v>282</v>
      </c>
      <c r="N166" s="118" t="s">
        <v>109</v>
      </c>
      <c r="O166" s="118" t="s">
        <v>292</v>
      </c>
      <c r="P166" s="118" t="s">
        <v>293</v>
      </c>
      <c r="Q166" s="118" t="s">
        <v>651</v>
      </c>
      <c r="R166" s="118">
        <v>3</v>
      </c>
      <c r="T166" s="118" t="s">
        <v>124</v>
      </c>
      <c r="U166" s="118" t="s">
        <v>652</v>
      </c>
      <c r="V166" s="118">
        <v>43950</v>
      </c>
      <c r="W166" s="118" t="s">
        <v>653</v>
      </c>
      <c r="X166" s="118">
        <v>43832</v>
      </c>
    </row>
    <row r="167" spans="1:24" ht="30" customHeight="1" x14ac:dyDescent="0.35">
      <c r="A167" s="115">
        <v>43976</v>
      </c>
      <c r="B167" s="118" t="s">
        <v>654</v>
      </c>
      <c r="C167" s="118" t="s">
        <v>116</v>
      </c>
      <c r="D167" s="118" t="s">
        <v>655</v>
      </c>
      <c r="E167" s="118" t="s">
        <v>656</v>
      </c>
      <c r="F167" s="118" t="s">
        <v>1488</v>
      </c>
      <c r="G167" s="118" t="s">
        <v>1489</v>
      </c>
      <c r="J167" s="115">
        <v>43956</v>
      </c>
      <c r="K167" s="118" t="s">
        <v>657</v>
      </c>
      <c r="L167" s="125" t="str">
        <f t="shared" si="7"/>
        <v>http://www.chictr.org.cn/showproj.aspx?proj=53285</v>
      </c>
      <c r="M167" s="118" t="s">
        <v>282</v>
      </c>
      <c r="N167" s="118" t="s">
        <v>109</v>
      </c>
      <c r="O167" s="118" t="s">
        <v>326</v>
      </c>
      <c r="P167" s="118" t="s">
        <v>302</v>
      </c>
      <c r="Q167" s="118" t="s">
        <v>561</v>
      </c>
      <c r="R167" s="118">
        <v>20</v>
      </c>
      <c r="S167" s="118">
        <v>40</v>
      </c>
      <c r="T167" s="118" t="s">
        <v>124</v>
      </c>
      <c r="U167" s="118" t="s">
        <v>658</v>
      </c>
      <c r="V167" s="118">
        <v>43922</v>
      </c>
      <c r="W167" s="118" t="s">
        <v>659</v>
      </c>
      <c r="X167" s="118" t="s">
        <v>110</v>
      </c>
    </row>
    <row r="168" spans="1:24" ht="30" customHeight="1" x14ac:dyDescent="0.35">
      <c r="A168" s="115">
        <v>43976</v>
      </c>
      <c r="B168" s="118" t="s">
        <v>660</v>
      </c>
      <c r="C168" s="118" t="s">
        <v>33</v>
      </c>
      <c r="D168" s="118" t="s">
        <v>661</v>
      </c>
      <c r="E168" s="118" t="s">
        <v>662</v>
      </c>
      <c r="F168" s="118" t="s">
        <v>1490</v>
      </c>
      <c r="G168" s="118" t="s">
        <v>1491</v>
      </c>
      <c r="J168" s="115">
        <v>44109</v>
      </c>
      <c r="K168" s="118" t="s">
        <v>663</v>
      </c>
      <c r="L168" s="125" t="str">
        <f t="shared" si="7"/>
        <v>http://www.chictr.org.cn/showproj.aspx?proj=53228</v>
      </c>
      <c r="M168" s="118" t="s">
        <v>282</v>
      </c>
      <c r="N168" s="118" t="s">
        <v>109</v>
      </c>
      <c r="O168" s="118" t="s">
        <v>326</v>
      </c>
      <c r="P168" s="118" t="s">
        <v>310</v>
      </c>
      <c r="Q168" s="118" t="s">
        <v>664</v>
      </c>
      <c r="R168" s="118">
        <v>2</v>
      </c>
      <c r="S168" s="118">
        <v>80</v>
      </c>
      <c r="T168" s="118" t="s">
        <v>261</v>
      </c>
      <c r="U168" s="118" t="s">
        <v>665</v>
      </c>
      <c r="V168" s="118">
        <v>43859</v>
      </c>
      <c r="W168" s="118" t="s">
        <v>666</v>
      </c>
      <c r="X168" s="118">
        <v>0</v>
      </c>
    </row>
    <row r="169" spans="1:24" ht="30" customHeight="1" x14ac:dyDescent="0.35">
      <c r="A169" s="115">
        <v>43976</v>
      </c>
      <c r="B169" s="118" t="s">
        <v>667</v>
      </c>
      <c r="C169" s="118" t="s">
        <v>33</v>
      </c>
      <c r="D169" s="118" t="s">
        <v>488</v>
      </c>
      <c r="E169" s="118" t="s">
        <v>668</v>
      </c>
      <c r="F169" s="118" t="s">
        <v>1492</v>
      </c>
      <c r="G169" s="118" t="s">
        <v>1493</v>
      </c>
      <c r="J169" s="115">
        <v>43966</v>
      </c>
      <c r="K169" s="118" t="s">
        <v>669</v>
      </c>
      <c r="L169" s="125" t="str">
        <f t="shared" si="7"/>
        <v>http://www.chictr.org.cn/showproj.aspx?proj=51841</v>
      </c>
      <c r="M169" s="118" t="s">
        <v>282</v>
      </c>
      <c r="N169" s="118" t="s">
        <v>109</v>
      </c>
      <c r="O169" s="118" t="s">
        <v>326</v>
      </c>
      <c r="P169" s="118" t="s">
        <v>302</v>
      </c>
      <c r="Q169" s="118" t="s">
        <v>670</v>
      </c>
      <c r="R169" s="118">
        <v>0</v>
      </c>
      <c r="S169" s="118">
        <v>80</v>
      </c>
      <c r="T169" s="118" t="s">
        <v>124</v>
      </c>
      <c r="U169" s="118" t="s">
        <v>671</v>
      </c>
      <c r="V169" s="118">
        <v>43848</v>
      </c>
      <c r="W169" s="118" t="s">
        <v>475</v>
      </c>
      <c r="X169" s="118" t="s">
        <v>110</v>
      </c>
    </row>
    <row r="170" spans="1:24" ht="30" customHeight="1" x14ac:dyDescent="0.35">
      <c r="A170" s="115">
        <v>43976</v>
      </c>
      <c r="B170" s="118" t="s">
        <v>672</v>
      </c>
      <c r="C170" s="118" t="s">
        <v>33</v>
      </c>
      <c r="D170" s="118" t="s">
        <v>673</v>
      </c>
      <c r="E170" s="118" t="s">
        <v>674</v>
      </c>
      <c r="F170" s="118" t="s">
        <v>1725</v>
      </c>
      <c r="G170" s="118" t="s">
        <v>1726</v>
      </c>
      <c r="J170" s="115">
        <v>43966</v>
      </c>
      <c r="K170" s="118" t="s">
        <v>675</v>
      </c>
      <c r="L170" s="125" t="str">
        <f t="shared" si="7"/>
        <v>http://www.chictr.org.cn/showproj.aspx?proj=53658</v>
      </c>
      <c r="M170" s="118" t="s">
        <v>282</v>
      </c>
      <c r="N170" s="118" t="s">
        <v>109</v>
      </c>
      <c r="O170" s="118" t="s">
        <v>292</v>
      </c>
      <c r="P170" s="118" t="s">
        <v>293</v>
      </c>
      <c r="Q170" s="118" t="s">
        <v>676</v>
      </c>
      <c r="R170" s="118">
        <v>2</v>
      </c>
      <c r="S170" s="118">
        <v>65</v>
      </c>
      <c r="T170" s="118" t="s">
        <v>124</v>
      </c>
      <c r="U170" s="118" t="s">
        <v>677</v>
      </c>
      <c r="V170" s="118">
        <v>43958</v>
      </c>
      <c r="W170" s="118" t="s">
        <v>678</v>
      </c>
      <c r="X170" s="118">
        <v>4</v>
      </c>
    </row>
    <row r="171" spans="1:24" ht="30" customHeight="1" x14ac:dyDescent="0.35">
      <c r="A171" s="115">
        <v>43976</v>
      </c>
      <c r="B171" s="118" t="s">
        <v>709</v>
      </c>
      <c r="C171" s="118" t="s">
        <v>116</v>
      </c>
      <c r="D171" s="118" t="s">
        <v>1727</v>
      </c>
      <c r="E171" s="118" t="s">
        <v>1580</v>
      </c>
      <c r="F171" s="118" t="s">
        <v>1728</v>
      </c>
      <c r="G171" s="118" t="s">
        <v>1729</v>
      </c>
      <c r="J171" s="115">
        <v>43934</v>
      </c>
      <c r="K171" s="118" t="s">
        <v>710</v>
      </c>
      <c r="L171" s="125" t="str">
        <f t="shared" si="7"/>
        <v>https://www.clinicaltrialsregister.eu/ctr-search/search?query=eudract_number:2020-001587-29</v>
      </c>
      <c r="M171" s="118" t="s">
        <v>711</v>
      </c>
      <c r="N171" s="118" t="s">
        <v>173</v>
      </c>
      <c r="O171" s="118" t="s">
        <v>712</v>
      </c>
      <c r="P171" s="118" t="s">
        <v>713</v>
      </c>
      <c r="Q171" s="118" t="s">
        <v>714</v>
      </c>
      <c r="T171" s="118" t="s">
        <v>715</v>
      </c>
      <c r="U171" s="118" t="s">
        <v>716</v>
      </c>
      <c r="V171" s="118">
        <v>44047</v>
      </c>
      <c r="W171" s="118">
        <v>714</v>
      </c>
      <c r="X171" s="118" t="s">
        <v>717</v>
      </c>
    </row>
    <row r="172" spans="1:24" ht="30" customHeight="1" x14ac:dyDescent="0.35">
      <c r="A172" s="115">
        <v>43976</v>
      </c>
      <c r="B172" s="118" t="s">
        <v>718</v>
      </c>
      <c r="C172" s="118" t="s">
        <v>33</v>
      </c>
      <c r="D172" s="118" t="s">
        <v>719</v>
      </c>
      <c r="E172" s="118" t="s">
        <v>720</v>
      </c>
      <c r="F172" s="118" t="s">
        <v>1730</v>
      </c>
      <c r="G172" s="118" t="s">
        <v>1731</v>
      </c>
      <c r="J172" s="115">
        <v>43912</v>
      </c>
      <c r="K172" s="118" t="s">
        <v>721</v>
      </c>
      <c r="L172" s="125" t="str">
        <f t="shared" si="7"/>
        <v>http://en.irct.ir/trial/46576</v>
      </c>
      <c r="M172" s="118" t="s">
        <v>722</v>
      </c>
      <c r="N172" s="118" t="s">
        <v>723</v>
      </c>
      <c r="O172" s="118" t="s">
        <v>724</v>
      </c>
      <c r="P172" s="118" t="s">
        <v>725</v>
      </c>
      <c r="Q172" s="118" t="s">
        <v>726</v>
      </c>
      <c r="R172" s="118" t="s">
        <v>727</v>
      </c>
      <c r="S172" s="118" t="s">
        <v>728</v>
      </c>
      <c r="T172" s="118" t="s">
        <v>261</v>
      </c>
      <c r="U172" s="118" t="s">
        <v>729</v>
      </c>
      <c r="V172" s="118">
        <v>43909</v>
      </c>
      <c r="W172" s="118">
        <v>125</v>
      </c>
      <c r="X172" s="118">
        <v>2</v>
      </c>
    </row>
    <row r="173" spans="1:24" ht="30" customHeight="1" x14ac:dyDescent="0.35">
      <c r="A173" s="115">
        <v>43976</v>
      </c>
      <c r="B173" s="118" t="s">
        <v>730</v>
      </c>
      <c r="C173" s="118" t="s">
        <v>33</v>
      </c>
      <c r="D173" s="118" t="s">
        <v>731</v>
      </c>
      <c r="E173" s="118" t="s">
        <v>732</v>
      </c>
      <c r="F173" s="118" t="s">
        <v>1732</v>
      </c>
      <c r="G173" s="118" t="s">
        <v>1733</v>
      </c>
      <c r="J173" s="115">
        <v>44108</v>
      </c>
      <c r="K173" s="118" t="s">
        <v>733</v>
      </c>
      <c r="L173" s="125" t="str">
        <f t="shared" si="7"/>
        <v>http://en.irct.ir/trial/46974</v>
      </c>
      <c r="M173" s="118" t="s">
        <v>722</v>
      </c>
      <c r="N173" s="118" t="s">
        <v>734</v>
      </c>
      <c r="O173" s="118" t="s">
        <v>724</v>
      </c>
      <c r="P173" s="118" t="s">
        <v>735</v>
      </c>
      <c r="Q173" s="118" t="s">
        <v>736</v>
      </c>
      <c r="R173" s="118" t="s">
        <v>737</v>
      </c>
      <c r="S173" s="118" t="s">
        <v>738</v>
      </c>
      <c r="T173" s="118" t="s">
        <v>261</v>
      </c>
      <c r="U173" s="118" t="s">
        <v>739</v>
      </c>
      <c r="V173" s="118">
        <v>43928</v>
      </c>
      <c r="W173" s="118">
        <v>140</v>
      </c>
      <c r="X173" s="118">
        <v>3</v>
      </c>
    </row>
    <row r="174" spans="1:24" ht="30" customHeight="1" x14ac:dyDescent="0.35">
      <c r="A174" s="115">
        <v>43976</v>
      </c>
      <c r="B174" s="118" t="s">
        <v>740</v>
      </c>
      <c r="C174" s="118" t="s">
        <v>252</v>
      </c>
      <c r="D174" s="118" t="s">
        <v>1734</v>
      </c>
      <c r="E174" s="118" t="s">
        <v>741</v>
      </c>
      <c r="F174" s="118" t="s">
        <v>1735</v>
      </c>
      <c r="G174" s="118" t="s">
        <v>1494</v>
      </c>
      <c r="J174" s="115">
        <v>43922</v>
      </c>
      <c r="K174" s="118" t="s">
        <v>742</v>
      </c>
      <c r="L174" s="125" t="str">
        <f t="shared" si="7"/>
        <v>http://isrctn.com/ISRCTN40092247</v>
      </c>
      <c r="M174" s="118" t="s">
        <v>743</v>
      </c>
      <c r="N174" s="118" t="s">
        <v>744</v>
      </c>
      <c r="O174" s="118" t="s">
        <v>117</v>
      </c>
      <c r="P174" s="118" t="s">
        <v>745</v>
      </c>
      <c r="Q174" s="118" t="s">
        <v>746</v>
      </c>
      <c r="T174" s="118" t="s">
        <v>124</v>
      </c>
      <c r="U174" s="118" t="s">
        <v>747</v>
      </c>
      <c r="V174" s="118">
        <v>43917</v>
      </c>
      <c r="W174" s="118">
        <v>500</v>
      </c>
      <c r="X174" s="118" t="s">
        <v>186</v>
      </c>
    </row>
    <row r="175" spans="1:24" ht="30" customHeight="1" x14ac:dyDescent="0.35">
      <c r="A175" s="115">
        <v>43976</v>
      </c>
      <c r="B175" s="118" t="s">
        <v>748</v>
      </c>
      <c r="C175" s="118" t="s">
        <v>252</v>
      </c>
      <c r="D175" s="118" t="s">
        <v>749</v>
      </c>
      <c r="E175" s="118" t="s">
        <v>1581</v>
      </c>
      <c r="F175" s="118" t="s">
        <v>1736</v>
      </c>
      <c r="G175" s="118" t="s">
        <v>1495</v>
      </c>
      <c r="J175" s="115">
        <v>43951</v>
      </c>
      <c r="K175" s="118" t="s">
        <v>750</v>
      </c>
      <c r="L175" s="125" t="str">
        <f t="shared" si="7"/>
        <v>http://isrctn.com/ISRCTN68026880</v>
      </c>
      <c r="M175" s="118" t="s">
        <v>743</v>
      </c>
      <c r="N175" s="118" t="s">
        <v>751</v>
      </c>
      <c r="O175" s="118" t="s">
        <v>117</v>
      </c>
      <c r="P175" s="118" t="s">
        <v>752</v>
      </c>
      <c r="Q175" s="118" t="s">
        <v>753</v>
      </c>
      <c r="T175" s="118" t="s">
        <v>124</v>
      </c>
      <c r="U175" s="118" t="s">
        <v>754</v>
      </c>
      <c r="V175" s="118">
        <v>43831</v>
      </c>
      <c r="W175" s="118">
        <v>1000</v>
      </c>
      <c r="X175" s="118" t="s">
        <v>186</v>
      </c>
    </row>
    <row r="176" spans="1:24" ht="30" customHeight="1" x14ac:dyDescent="0.35">
      <c r="A176" s="115">
        <v>43976</v>
      </c>
      <c r="B176" s="118" t="s">
        <v>755</v>
      </c>
      <c r="C176" s="118" t="s">
        <v>33</v>
      </c>
      <c r="E176" s="118" t="s">
        <v>1582</v>
      </c>
      <c r="F176" s="118" t="s">
        <v>1496</v>
      </c>
      <c r="G176" s="118" t="s">
        <v>1737</v>
      </c>
      <c r="J176" s="115">
        <v>43896</v>
      </c>
      <c r="K176" s="118" t="s">
        <v>756</v>
      </c>
      <c r="L176" s="125" t="str">
        <f t="shared" si="7"/>
        <v>https://upload.umin.ac.jp/cgi-open-bin/ctr_e/ctr_view.cgi?recptno=R000045268</v>
      </c>
      <c r="M176" s="118" t="s">
        <v>757</v>
      </c>
      <c r="N176" s="118" t="s">
        <v>758</v>
      </c>
      <c r="O176" s="118" t="s">
        <v>117</v>
      </c>
      <c r="P176" s="118" t="s">
        <v>759</v>
      </c>
      <c r="Q176" s="118" t="s">
        <v>760</v>
      </c>
      <c r="R176" s="118" t="s">
        <v>761</v>
      </c>
      <c r="S176" s="118" t="s">
        <v>762</v>
      </c>
      <c r="T176" s="118" t="s">
        <v>124</v>
      </c>
      <c r="U176" s="118" t="s">
        <v>763</v>
      </c>
      <c r="V176" s="118">
        <v>43862</v>
      </c>
      <c r="W176" s="118">
        <v>500</v>
      </c>
      <c r="X176" s="118" t="s">
        <v>764</v>
      </c>
    </row>
    <row r="177" spans="1:24" ht="30" customHeight="1" x14ac:dyDescent="0.35">
      <c r="A177" s="115">
        <v>43976</v>
      </c>
      <c r="B177" s="118" t="s">
        <v>765</v>
      </c>
      <c r="C177" s="118" t="s">
        <v>33</v>
      </c>
      <c r="D177" s="118" t="s">
        <v>158</v>
      </c>
      <c r="E177" s="118" t="s">
        <v>766</v>
      </c>
      <c r="F177" s="118" t="s">
        <v>1738</v>
      </c>
      <c r="J177" s="115">
        <v>43856</v>
      </c>
      <c r="K177" s="118" t="s">
        <v>767</v>
      </c>
      <c r="L177" s="125" t="str">
        <f t="shared" si="7"/>
        <v>https://clinicaltrials.gov/show/NCT04245631</v>
      </c>
      <c r="M177" s="118" t="s">
        <v>168</v>
      </c>
      <c r="N177" s="118" t="s">
        <v>109</v>
      </c>
      <c r="O177" s="118" t="s">
        <v>117</v>
      </c>
      <c r="Q177" s="118" t="s">
        <v>159</v>
      </c>
      <c r="R177" s="118" t="s">
        <v>768</v>
      </c>
      <c r="S177" s="118" t="s">
        <v>769</v>
      </c>
      <c r="T177" s="118" t="s">
        <v>124</v>
      </c>
      <c r="U177" s="118" t="s">
        <v>160</v>
      </c>
      <c r="V177" s="118">
        <v>43831</v>
      </c>
      <c r="W177" s="118">
        <v>50</v>
      </c>
      <c r="X177" s="118" t="s">
        <v>110</v>
      </c>
    </row>
    <row r="178" spans="1:24" ht="30" customHeight="1" x14ac:dyDescent="0.35">
      <c r="A178" s="115">
        <v>43976</v>
      </c>
      <c r="B178" s="118" t="s">
        <v>770</v>
      </c>
      <c r="C178" s="118" t="s">
        <v>33</v>
      </c>
      <c r="E178" s="118" t="s">
        <v>771</v>
      </c>
      <c r="F178" s="118" t="s">
        <v>1739</v>
      </c>
      <c r="J178" s="115">
        <v>43872</v>
      </c>
      <c r="K178" s="118" t="s">
        <v>772</v>
      </c>
      <c r="L178" s="125" t="str">
        <f t="shared" si="7"/>
        <v>https://clinicaltrials.gov/show/NCT04270383</v>
      </c>
      <c r="M178" s="118" t="s">
        <v>168</v>
      </c>
      <c r="N178" s="118" t="s">
        <v>109</v>
      </c>
      <c r="O178" s="118" t="s">
        <v>117</v>
      </c>
      <c r="Q178" s="118" t="s">
        <v>773</v>
      </c>
      <c r="R178" s="118" t="s">
        <v>110</v>
      </c>
      <c r="S178" s="118" t="s">
        <v>259</v>
      </c>
      <c r="T178" s="118" t="s">
        <v>774</v>
      </c>
      <c r="U178" s="118" t="s">
        <v>775</v>
      </c>
      <c r="V178" s="118">
        <v>43876</v>
      </c>
      <c r="W178" s="118">
        <v>500</v>
      </c>
    </row>
    <row r="179" spans="1:24" ht="30" customHeight="1" x14ac:dyDescent="0.35">
      <c r="A179" s="115">
        <v>43976</v>
      </c>
      <c r="B179" s="118" t="s">
        <v>776</v>
      </c>
      <c r="C179" s="118" t="s">
        <v>33</v>
      </c>
      <c r="D179" s="118" t="s">
        <v>156</v>
      </c>
      <c r="E179" s="118" t="s">
        <v>777</v>
      </c>
      <c r="F179" s="118" t="s">
        <v>1740</v>
      </c>
      <c r="J179" s="115">
        <v>43878</v>
      </c>
      <c r="K179" s="118" t="s">
        <v>778</v>
      </c>
      <c r="L179" s="125" t="str">
        <f t="shared" si="7"/>
        <v>https://clinicaltrials.gov/show/NCT04276896</v>
      </c>
      <c r="M179" s="118" t="s">
        <v>168</v>
      </c>
      <c r="N179" s="118" t="s">
        <v>109</v>
      </c>
      <c r="O179" s="118" t="s">
        <v>120</v>
      </c>
      <c r="P179" s="118" t="s">
        <v>779</v>
      </c>
      <c r="Q179" s="118" t="s">
        <v>780</v>
      </c>
      <c r="R179" s="118" t="s">
        <v>781</v>
      </c>
      <c r="S179" s="118" t="s">
        <v>782</v>
      </c>
      <c r="T179" s="118" t="s">
        <v>124</v>
      </c>
      <c r="U179" s="118" t="s">
        <v>157</v>
      </c>
      <c r="V179" s="118">
        <v>43914</v>
      </c>
      <c r="W179" s="118">
        <v>100</v>
      </c>
      <c r="X179" s="118" t="s">
        <v>783</v>
      </c>
    </row>
    <row r="180" spans="1:24" ht="30" customHeight="1" x14ac:dyDescent="0.35">
      <c r="A180" s="115">
        <v>43976</v>
      </c>
      <c r="B180" s="118" t="s">
        <v>784</v>
      </c>
      <c r="C180" s="118" t="s">
        <v>33</v>
      </c>
      <c r="E180" s="118" t="s">
        <v>785</v>
      </c>
      <c r="F180" s="118" t="s">
        <v>1741</v>
      </c>
      <c r="J180" s="115">
        <v>43879</v>
      </c>
      <c r="K180" s="118" t="s">
        <v>786</v>
      </c>
      <c r="L180" s="125" t="str">
        <f t="shared" si="7"/>
        <v>https://clinicaltrials.gov/show/NCT04279899</v>
      </c>
      <c r="M180" s="118" t="s">
        <v>168</v>
      </c>
      <c r="N180" s="118" t="s">
        <v>109</v>
      </c>
      <c r="O180" s="118" t="s">
        <v>117</v>
      </c>
      <c r="Q180" s="118" t="s">
        <v>319</v>
      </c>
      <c r="R180" s="118" t="s">
        <v>110</v>
      </c>
      <c r="S180" s="118" t="s">
        <v>787</v>
      </c>
      <c r="T180" s="118" t="s">
        <v>124</v>
      </c>
      <c r="U180" s="118" t="s">
        <v>788</v>
      </c>
      <c r="V180" s="118">
        <v>43862</v>
      </c>
      <c r="W180" s="118">
        <v>100</v>
      </c>
      <c r="X180" s="118" t="s">
        <v>110</v>
      </c>
    </row>
    <row r="181" spans="1:24" ht="30" customHeight="1" x14ac:dyDescent="0.35">
      <c r="A181" s="115">
        <v>43976</v>
      </c>
      <c r="B181" s="118" t="s">
        <v>789</v>
      </c>
      <c r="C181" s="118" t="s">
        <v>33</v>
      </c>
      <c r="D181" s="118" t="s">
        <v>153</v>
      </c>
      <c r="E181" s="118" t="s">
        <v>790</v>
      </c>
      <c r="F181" s="118" t="s">
        <v>1742</v>
      </c>
      <c r="J181" s="115">
        <v>43895</v>
      </c>
      <c r="K181" s="118" t="s">
        <v>791</v>
      </c>
      <c r="L181" s="125" t="str">
        <f t="shared" si="7"/>
        <v>https://clinicaltrials.gov/show/NCT04299724</v>
      </c>
      <c r="M181" s="118" t="s">
        <v>168</v>
      </c>
      <c r="N181" s="118" t="s">
        <v>109</v>
      </c>
      <c r="O181" s="118" t="s">
        <v>120</v>
      </c>
      <c r="P181" s="118" t="s">
        <v>779</v>
      </c>
      <c r="Q181" s="118" t="s">
        <v>780</v>
      </c>
      <c r="R181" s="118" t="s">
        <v>781</v>
      </c>
      <c r="S181" s="118" t="s">
        <v>782</v>
      </c>
      <c r="T181" s="118" t="s">
        <v>124</v>
      </c>
      <c r="U181" s="118" t="s">
        <v>154</v>
      </c>
      <c r="V181" s="118">
        <v>43876</v>
      </c>
      <c r="W181" s="118">
        <v>100</v>
      </c>
      <c r="X181" s="118" t="s">
        <v>155</v>
      </c>
    </row>
    <row r="182" spans="1:24" ht="30" customHeight="1" x14ac:dyDescent="0.35">
      <c r="A182" s="115">
        <v>43976</v>
      </c>
      <c r="B182" s="118" t="s">
        <v>792</v>
      </c>
      <c r="C182" s="118" t="s">
        <v>116</v>
      </c>
      <c r="D182" s="118" t="s">
        <v>127</v>
      </c>
      <c r="E182" s="118" t="s">
        <v>128</v>
      </c>
      <c r="F182" s="118" t="s">
        <v>1743</v>
      </c>
      <c r="J182" s="115">
        <v>43908</v>
      </c>
      <c r="K182" s="118" t="s">
        <v>793</v>
      </c>
      <c r="L182" s="125" t="str">
        <f t="shared" si="7"/>
        <v>https://clinicaltrials.gov/show/NCT04315870</v>
      </c>
      <c r="M182" s="118" t="s">
        <v>168</v>
      </c>
      <c r="N182" s="118" t="s">
        <v>108</v>
      </c>
      <c r="O182" s="118" t="s">
        <v>794</v>
      </c>
      <c r="Q182" s="118" t="s">
        <v>129</v>
      </c>
      <c r="R182" s="118" t="s">
        <v>259</v>
      </c>
      <c r="S182" s="118" t="s">
        <v>795</v>
      </c>
      <c r="T182" s="118" t="s">
        <v>124</v>
      </c>
      <c r="U182" s="118" t="s">
        <v>131</v>
      </c>
      <c r="V182" s="118">
        <v>43831</v>
      </c>
      <c r="W182" s="118">
        <v>20</v>
      </c>
      <c r="X182" s="118" t="s">
        <v>110</v>
      </c>
    </row>
    <row r="183" spans="1:24" ht="30" customHeight="1" x14ac:dyDescent="0.35">
      <c r="A183" s="115">
        <v>43976</v>
      </c>
      <c r="B183" s="118" t="s">
        <v>126</v>
      </c>
      <c r="C183" s="118" t="s">
        <v>116</v>
      </c>
      <c r="D183" s="118" t="s">
        <v>127</v>
      </c>
      <c r="E183" s="118" t="s">
        <v>128</v>
      </c>
      <c r="F183" s="118" t="s">
        <v>1743</v>
      </c>
      <c r="J183" s="115">
        <v>43910</v>
      </c>
      <c r="K183" s="118" t="s">
        <v>796</v>
      </c>
      <c r="L183" s="125" t="str">
        <f t="shared" si="7"/>
        <v>https://clinicaltrials.gov/show/NCT04319016</v>
      </c>
      <c r="M183" s="118" t="s">
        <v>168</v>
      </c>
      <c r="N183" s="118" t="s">
        <v>108</v>
      </c>
      <c r="O183" s="118" t="s">
        <v>794</v>
      </c>
      <c r="Q183" s="118" t="s">
        <v>129</v>
      </c>
      <c r="R183" s="118" t="s">
        <v>110</v>
      </c>
      <c r="S183" s="118" t="s">
        <v>110</v>
      </c>
      <c r="T183" s="118" t="s">
        <v>124</v>
      </c>
      <c r="U183" s="118" t="s">
        <v>130</v>
      </c>
      <c r="V183" s="118">
        <v>43831</v>
      </c>
      <c r="W183" s="118">
        <v>200</v>
      </c>
    </row>
    <row r="184" spans="1:24" ht="30" customHeight="1" x14ac:dyDescent="0.35">
      <c r="A184" s="115">
        <v>43976</v>
      </c>
      <c r="B184" s="118" t="s">
        <v>149</v>
      </c>
      <c r="C184" s="118" t="s">
        <v>33</v>
      </c>
      <c r="D184" s="118" t="s">
        <v>150</v>
      </c>
      <c r="E184" s="118" t="s">
        <v>797</v>
      </c>
      <c r="F184" s="118" t="s">
        <v>1744</v>
      </c>
      <c r="J184" s="115">
        <v>43908</v>
      </c>
      <c r="K184" s="118" t="s">
        <v>798</v>
      </c>
      <c r="L184" s="125" t="str">
        <f t="shared" si="7"/>
        <v>https://clinicaltrials.gov/show/NCT04321174</v>
      </c>
      <c r="M184" s="118" t="s">
        <v>168</v>
      </c>
      <c r="N184" s="118" t="s">
        <v>151</v>
      </c>
      <c r="O184" s="118" t="s">
        <v>120</v>
      </c>
      <c r="P184" s="118" t="s">
        <v>799</v>
      </c>
      <c r="Q184" s="118" t="s">
        <v>800</v>
      </c>
      <c r="R184" s="118" t="s">
        <v>801</v>
      </c>
      <c r="S184" s="118" t="s">
        <v>110</v>
      </c>
      <c r="T184" s="118" t="s">
        <v>124</v>
      </c>
      <c r="U184" s="118" t="s">
        <v>152</v>
      </c>
      <c r="V184" s="118">
        <v>43938</v>
      </c>
      <c r="W184" s="118">
        <v>1220</v>
      </c>
      <c r="X184" s="118" t="s">
        <v>123</v>
      </c>
    </row>
    <row r="185" spans="1:24" ht="30" customHeight="1" x14ac:dyDescent="0.35">
      <c r="A185" s="115">
        <v>43976</v>
      </c>
      <c r="B185" s="118" t="s">
        <v>802</v>
      </c>
      <c r="C185" s="118" t="s">
        <v>116</v>
      </c>
      <c r="D185" s="118" t="s">
        <v>803</v>
      </c>
      <c r="E185" s="118" t="s">
        <v>804</v>
      </c>
      <c r="F185" s="118" t="s">
        <v>1745</v>
      </c>
      <c r="J185" s="115">
        <v>43914</v>
      </c>
      <c r="K185" s="118" t="s">
        <v>805</v>
      </c>
      <c r="L185" s="125" t="str">
        <f t="shared" si="7"/>
        <v>https://clinicaltrials.gov/show/NCT04323839</v>
      </c>
      <c r="M185" s="118" t="s">
        <v>168</v>
      </c>
      <c r="N185" s="118" t="s">
        <v>140</v>
      </c>
      <c r="O185" s="118" t="s">
        <v>794</v>
      </c>
      <c r="Q185" s="118" t="s">
        <v>192</v>
      </c>
      <c r="R185" s="118" t="s">
        <v>806</v>
      </c>
      <c r="S185" s="118" t="s">
        <v>110</v>
      </c>
      <c r="T185" s="118" t="s">
        <v>124</v>
      </c>
      <c r="U185" s="118" t="s">
        <v>125</v>
      </c>
      <c r="V185" s="118">
        <v>43910</v>
      </c>
      <c r="W185" s="118">
        <v>2000</v>
      </c>
    </row>
    <row r="186" spans="1:24" ht="30" customHeight="1" x14ac:dyDescent="0.35">
      <c r="A186" s="115">
        <v>43976</v>
      </c>
      <c r="B186" s="118" t="s">
        <v>807</v>
      </c>
      <c r="C186" s="118" t="s">
        <v>33</v>
      </c>
      <c r="D186" s="118" t="s">
        <v>808</v>
      </c>
      <c r="E186" s="118" t="s">
        <v>809</v>
      </c>
      <c r="F186" s="118" t="s">
        <v>1746</v>
      </c>
      <c r="J186" s="115">
        <v>43920</v>
      </c>
      <c r="K186" s="118" t="s">
        <v>810</v>
      </c>
      <c r="L186" s="125" t="str">
        <f t="shared" si="7"/>
        <v>https://clinicaltrials.gov/show/NCT04330261</v>
      </c>
      <c r="M186" s="118" t="s">
        <v>168</v>
      </c>
      <c r="N186" s="118" t="s">
        <v>151</v>
      </c>
      <c r="O186" s="118" t="s">
        <v>117</v>
      </c>
      <c r="Q186" s="118" t="s">
        <v>811</v>
      </c>
      <c r="R186" s="118" t="s">
        <v>110</v>
      </c>
      <c r="S186" s="118" t="s">
        <v>259</v>
      </c>
      <c r="T186" s="118" t="s">
        <v>124</v>
      </c>
      <c r="U186" s="118" t="s">
        <v>812</v>
      </c>
      <c r="V186" s="118">
        <v>43908</v>
      </c>
      <c r="W186" s="118">
        <v>12500</v>
      </c>
    </row>
    <row r="187" spans="1:24" ht="30" customHeight="1" x14ac:dyDescent="0.35">
      <c r="A187" s="115">
        <v>43976</v>
      </c>
      <c r="B187" s="118" t="s">
        <v>813</v>
      </c>
      <c r="C187" s="118" t="s">
        <v>33</v>
      </c>
      <c r="D187" s="118" t="s">
        <v>814</v>
      </c>
      <c r="E187" s="118" t="s">
        <v>815</v>
      </c>
      <c r="F187" s="118" t="s">
        <v>1747</v>
      </c>
      <c r="J187" s="115">
        <v>43922</v>
      </c>
      <c r="K187" s="118" t="s">
        <v>816</v>
      </c>
      <c r="L187" s="125" t="str">
        <f t="shared" si="7"/>
        <v>https://clinicaltrials.gov/show/NCT04333550</v>
      </c>
      <c r="M187" s="118" t="s">
        <v>168</v>
      </c>
      <c r="N187" s="118" t="s">
        <v>817</v>
      </c>
      <c r="O187" s="118" t="s">
        <v>120</v>
      </c>
      <c r="P187" s="118" t="s">
        <v>818</v>
      </c>
      <c r="Q187" s="118" t="s">
        <v>819</v>
      </c>
      <c r="R187" s="118" t="s">
        <v>820</v>
      </c>
      <c r="S187" s="118" t="s">
        <v>696</v>
      </c>
      <c r="T187" s="118" t="s">
        <v>124</v>
      </c>
      <c r="U187" s="118" t="s">
        <v>821</v>
      </c>
      <c r="V187" s="118">
        <v>43922</v>
      </c>
      <c r="W187" s="118">
        <v>50</v>
      </c>
      <c r="X187" s="118" t="s">
        <v>783</v>
      </c>
    </row>
    <row r="188" spans="1:24" ht="30" customHeight="1" x14ac:dyDescent="0.35">
      <c r="A188" s="115">
        <v>43976</v>
      </c>
      <c r="B188" s="118" t="s">
        <v>822</v>
      </c>
      <c r="C188" s="118" t="s">
        <v>33</v>
      </c>
      <c r="E188" s="118" t="s">
        <v>823</v>
      </c>
      <c r="F188" s="118" t="s">
        <v>1748</v>
      </c>
      <c r="J188" s="115">
        <v>43924</v>
      </c>
      <c r="K188" s="118" t="s">
        <v>824</v>
      </c>
      <c r="L188" s="125" t="str">
        <f t="shared" si="7"/>
        <v>https://clinicaltrials.gov/show/NCT04335773</v>
      </c>
      <c r="M188" s="118" t="s">
        <v>168</v>
      </c>
      <c r="N188" s="118" t="s">
        <v>190</v>
      </c>
      <c r="O188" s="118" t="s">
        <v>794</v>
      </c>
      <c r="Q188" s="118" t="s">
        <v>825</v>
      </c>
      <c r="R188" s="118" t="s">
        <v>110</v>
      </c>
      <c r="S188" s="118" t="s">
        <v>259</v>
      </c>
      <c r="T188" s="118" t="s">
        <v>124</v>
      </c>
      <c r="U188" s="118" t="s">
        <v>826</v>
      </c>
      <c r="V188" s="118">
        <v>43924</v>
      </c>
      <c r="W188" s="118">
        <v>350</v>
      </c>
    </row>
    <row r="189" spans="1:24" ht="30" customHeight="1" x14ac:dyDescent="0.35">
      <c r="A189" s="115">
        <v>43976</v>
      </c>
      <c r="B189" s="118" t="s">
        <v>829</v>
      </c>
      <c r="C189" s="118" t="s">
        <v>116</v>
      </c>
      <c r="D189" s="118" t="s">
        <v>830</v>
      </c>
      <c r="E189" s="118" t="s">
        <v>831</v>
      </c>
      <c r="F189" s="118" t="s">
        <v>1749</v>
      </c>
      <c r="J189" s="115">
        <v>43924</v>
      </c>
      <c r="K189" s="118" t="s">
        <v>832</v>
      </c>
      <c r="L189" s="125" t="str">
        <f t="shared" si="7"/>
        <v>https://clinicaltrials.gov/show/NCT04336787</v>
      </c>
      <c r="M189" s="118" t="s">
        <v>168</v>
      </c>
      <c r="N189" s="118" t="s">
        <v>174</v>
      </c>
      <c r="O189" s="118" t="s">
        <v>117</v>
      </c>
      <c r="Q189" s="118" t="s">
        <v>833</v>
      </c>
      <c r="R189" s="118" t="s">
        <v>259</v>
      </c>
      <c r="S189" s="118" t="s">
        <v>276</v>
      </c>
      <c r="T189" s="118" t="s">
        <v>774</v>
      </c>
      <c r="U189" s="118" t="s">
        <v>834</v>
      </c>
      <c r="V189" s="118">
        <v>43933</v>
      </c>
      <c r="W189" s="118">
        <v>100</v>
      </c>
      <c r="X189" s="118" t="s">
        <v>110</v>
      </c>
    </row>
    <row r="190" spans="1:24" ht="30" customHeight="1" x14ac:dyDescent="0.35">
      <c r="A190" s="115">
        <v>43976</v>
      </c>
      <c r="B190" s="118" t="s">
        <v>841</v>
      </c>
      <c r="C190" s="118" t="s">
        <v>33</v>
      </c>
      <c r="D190" s="118" t="s">
        <v>842</v>
      </c>
      <c r="E190" s="118" t="s">
        <v>843</v>
      </c>
      <c r="F190" s="118" t="s">
        <v>1750</v>
      </c>
      <c r="J190" s="115">
        <v>43926</v>
      </c>
      <c r="K190" s="118" t="s">
        <v>844</v>
      </c>
      <c r="L190" s="125" t="str">
        <f t="shared" si="7"/>
        <v>https://clinicaltrials.gov/show/NCT04337320</v>
      </c>
      <c r="M190" s="118" t="s">
        <v>168</v>
      </c>
      <c r="N190" s="118" t="s">
        <v>174</v>
      </c>
      <c r="O190" s="118" t="s">
        <v>794</v>
      </c>
      <c r="Q190" s="118" t="s">
        <v>845</v>
      </c>
      <c r="R190" s="118" t="s">
        <v>110</v>
      </c>
      <c r="S190" s="118" t="s">
        <v>846</v>
      </c>
      <c r="T190" s="118" t="s">
        <v>774</v>
      </c>
      <c r="U190" s="118" t="s">
        <v>847</v>
      </c>
      <c r="V190" s="118">
        <v>43922</v>
      </c>
      <c r="W190" s="118">
        <v>70</v>
      </c>
      <c r="X190" s="118" t="s">
        <v>110</v>
      </c>
    </row>
    <row r="191" spans="1:24" ht="30" customHeight="1" x14ac:dyDescent="0.35">
      <c r="A191" s="115">
        <v>43976</v>
      </c>
      <c r="B191" s="118" t="s">
        <v>848</v>
      </c>
      <c r="C191" s="118" t="s">
        <v>33</v>
      </c>
      <c r="D191" s="118" t="s">
        <v>849</v>
      </c>
      <c r="E191" s="118" t="s">
        <v>850</v>
      </c>
      <c r="F191" s="118" t="s">
        <v>1751</v>
      </c>
      <c r="J191" s="115">
        <v>43924</v>
      </c>
      <c r="K191" s="118" t="s">
        <v>851</v>
      </c>
      <c r="L191" s="125" t="str">
        <f t="shared" si="7"/>
        <v>https://clinicaltrials.gov/show/NCT04341168</v>
      </c>
      <c r="M191" s="118" t="s">
        <v>168</v>
      </c>
      <c r="N191" s="118" t="s">
        <v>113</v>
      </c>
      <c r="O191" s="118" t="s">
        <v>117</v>
      </c>
      <c r="Q191" s="118" t="s">
        <v>852</v>
      </c>
      <c r="R191" s="118" t="s">
        <v>110</v>
      </c>
      <c r="S191" s="118" t="s">
        <v>110</v>
      </c>
      <c r="T191" s="118" t="s">
        <v>774</v>
      </c>
      <c r="U191" s="118" t="s">
        <v>853</v>
      </c>
      <c r="V191" s="118">
        <v>43922</v>
      </c>
      <c r="W191" s="118">
        <v>160</v>
      </c>
    </row>
    <row r="192" spans="1:24" ht="30" customHeight="1" x14ac:dyDescent="0.35">
      <c r="A192" s="115">
        <v>43976</v>
      </c>
      <c r="B192" s="118" t="s">
        <v>854</v>
      </c>
      <c r="C192" s="118" t="s">
        <v>33</v>
      </c>
      <c r="E192" s="118" t="s">
        <v>855</v>
      </c>
      <c r="F192" s="118" t="s">
        <v>1752</v>
      </c>
      <c r="J192" s="115">
        <v>43930</v>
      </c>
      <c r="K192" s="118" t="s">
        <v>856</v>
      </c>
      <c r="L192" s="125" t="str">
        <f t="shared" si="7"/>
        <v>https://clinicaltrials.gov/show/NCT04343664</v>
      </c>
      <c r="M192" s="118" t="s">
        <v>168</v>
      </c>
      <c r="N192" s="118" t="s">
        <v>857</v>
      </c>
      <c r="O192" s="118" t="s">
        <v>794</v>
      </c>
      <c r="Q192" s="118" t="s">
        <v>858</v>
      </c>
      <c r="R192" s="118" t="s">
        <v>859</v>
      </c>
      <c r="S192" s="118" t="s">
        <v>110</v>
      </c>
      <c r="T192" s="118" t="s">
        <v>774</v>
      </c>
      <c r="U192" s="118" t="s">
        <v>860</v>
      </c>
      <c r="V192" s="118">
        <v>43933</v>
      </c>
      <c r="W192" s="118">
        <v>10000</v>
      </c>
    </row>
    <row r="193" spans="1:24" ht="30" customHeight="1" x14ac:dyDescent="0.35">
      <c r="A193" s="115">
        <v>43976</v>
      </c>
      <c r="B193" s="118" t="s">
        <v>861</v>
      </c>
      <c r="C193" s="118" t="s">
        <v>33</v>
      </c>
      <c r="E193" s="118" t="s">
        <v>141</v>
      </c>
      <c r="F193" s="118" t="s">
        <v>1753</v>
      </c>
      <c r="J193" s="115">
        <v>43934</v>
      </c>
      <c r="K193" s="118" t="s">
        <v>862</v>
      </c>
      <c r="L193" s="125" t="str">
        <f t="shared" si="7"/>
        <v>https://clinicaltrials.gov/show/NCT04346056</v>
      </c>
      <c r="M193" s="118" t="s">
        <v>168</v>
      </c>
      <c r="N193" s="118" t="s">
        <v>142</v>
      </c>
      <c r="O193" s="118" t="s">
        <v>117</v>
      </c>
      <c r="Q193" s="118" t="s">
        <v>143</v>
      </c>
      <c r="R193" s="118" t="s">
        <v>768</v>
      </c>
      <c r="S193" s="118" t="s">
        <v>782</v>
      </c>
      <c r="T193" s="118" t="s">
        <v>124</v>
      </c>
      <c r="U193" s="118" t="s">
        <v>144</v>
      </c>
      <c r="V193" s="118">
        <v>43935</v>
      </c>
      <c r="W193" s="118">
        <v>500</v>
      </c>
    </row>
    <row r="194" spans="1:24" ht="30" customHeight="1" x14ac:dyDescent="0.35">
      <c r="A194" s="115">
        <v>43976</v>
      </c>
      <c r="B194" s="118" t="s">
        <v>878</v>
      </c>
      <c r="C194" s="118" t="s">
        <v>116</v>
      </c>
      <c r="D194" s="118" t="s">
        <v>879</v>
      </c>
      <c r="E194" s="118" t="s">
        <v>880</v>
      </c>
      <c r="F194" s="118" t="s">
        <v>1754</v>
      </c>
      <c r="J194" s="115">
        <v>43931</v>
      </c>
      <c r="K194" s="118" t="s">
        <v>881</v>
      </c>
      <c r="L194" s="125" t="str">
        <f t="shared" si="7"/>
        <v>https://clinicaltrials.gov/show/NCT04348929</v>
      </c>
      <c r="M194" s="118" t="s">
        <v>168</v>
      </c>
      <c r="N194" s="118" t="s">
        <v>119</v>
      </c>
      <c r="O194" s="118" t="s">
        <v>120</v>
      </c>
      <c r="P194" s="118" t="s">
        <v>882</v>
      </c>
      <c r="Q194" s="118" t="s">
        <v>883</v>
      </c>
      <c r="R194" s="118" t="s">
        <v>259</v>
      </c>
      <c r="S194" s="118" t="s">
        <v>110</v>
      </c>
      <c r="T194" s="118" t="s">
        <v>124</v>
      </c>
      <c r="U194" s="118" t="s">
        <v>884</v>
      </c>
      <c r="V194" s="118">
        <v>43937</v>
      </c>
      <c r="W194" s="118">
        <v>600</v>
      </c>
      <c r="X194" s="118" t="s">
        <v>110</v>
      </c>
    </row>
    <row r="195" spans="1:24" ht="30" customHeight="1" x14ac:dyDescent="0.35">
      <c r="A195" s="115">
        <v>43976</v>
      </c>
      <c r="B195" s="118" t="s">
        <v>885</v>
      </c>
      <c r="C195" s="118" t="s">
        <v>33</v>
      </c>
      <c r="E195" s="118" t="s">
        <v>886</v>
      </c>
      <c r="F195" s="118" t="s">
        <v>1755</v>
      </c>
      <c r="J195" s="115">
        <v>43936</v>
      </c>
      <c r="K195" s="118" t="s">
        <v>887</v>
      </c>
      <c r="L195" s="125" t="str">
        <f t="shared" si="7"/>
        <v>https://clinicaltrials.gov/show/NCT04353609</v>
      </c>
      <c r="M195" s="118" t="s">
        <v>168</v>
      </c>
      <c r="N195" s="118" t="s">
        <v>119</v>
      </c>
      <c r="O195" s="118" t="s">
        <v>117</v>
      </c>
      <c r="Q195" s="118" t="s">
        <v>147</v>
      </c>
      <c r="R195" s="118" t="s">
        <v>110</v>
      </c>
      <c r="S195" s="118" t="s">
        <v>110</v>
      </c>
      <c r="T195" s="118" t="s">
        <v>124</v>
      </c>
      <c r="U195" s="118" t="s">
        <v>888</v>
      </c>
      <c r="V195" s="118">
        <v>43939</v>
      </c>
      <c r="W195" s="118">
        <v>13770</v>
      </c>
    </row>
    <row r="196" spans="1:24" ht="30" customHeight="1" x14ac:dyDescent="0.35">
      <c r="A196" s="115">
        <v>43976</v>
      </c>
      <c r="B196" s="118" t="s">
        <v>889</v>
      </c>
      <c r="C196" s="118" t="s">
        <v>33</v>
      </c>
      <c r="D196" s="118" t="s">
        <v>890</v>
      </c>
      <c r="E196" s="118" t="s">
        <v>891</v>
      </c>
      <c r="F196" s="118" t="s">
        <v>1756</v>
      </c>
      <c r="J196" s="115">
        <v>43934</v>
      </c>
      <c r="K196" s="118" t="s">
        <v>892</v>
      </c>
      <c r="L196" s="125" t="str">
        <f t="shared" si="7"/>
        <v>https://clinicaltrials.gov/show/NCT04354155</v>
      </c>
      <c r="M196" s="118" t="s">
        <v>168</v>
      </c>
      <c r="N196" s="118" t="s">
        <v>140</v>
      </c>
      <c r="O196" s="118" t="s">
        <v>120</v>
      </c>
      <c r="P196" s="118" t="s">
        <v>893</v>
      </c>
      <c r="Q196" s="118" t="s">
        <v>894</v>
      </c>
      <c r="R196" s="118" t="s">
        <v>110</v>
      </c>
      <c r="S196" s="118" t="s">
        <v>259</v>
      </c>
      <c r="T196" s="118" t="s">
        <v>774</v>
      </c>
      <c r="U196" s="118" t="s">
        <v>895</v>
      </c>
      <c r="V196" s="118">
        <v>43966</v>
      </c>
      <c r="W196" s="118">
        <v>38</v>
      </c>
      <c r="X196" s="118" t="s">
        <v>139</v>
      </c>
    </row>
    <row r="197" spans="1:24" ht="30" customHeight="1" x14ac:dyDescent="0.35">
      <c r="A197" s="115">
        <v>43976</v>
      </c>
      <c r="B197" s="118" t="s">
        <v>896</v>
      </c>
      <c r="C197" s="118" t="s">
        <v>116</v>
      </c>
      <c r="D197" s="118" t="s">
        <v>897</v>
      </c>
      <c r="E197" s="118" t="s">
        <v>898</v>
      </c>
      <c r="F197" s="118" t="s">
        <v>1757</v>
      </c>
      <c r="J197" s="115">
        <v>43935</v>
      </c>
      <c r="K197" s="118" t="s">
        <v>899</v>
      </c>
      <c r="L197" s="125" t="str">
        <f t="shared" ref="L197:L228" si="8">HYPERLINK(K197)</f>
        <v>https://clinicaltrials.gov/show/NCT04354441</v>
      </c>
      <c r="M197" s="118" t="s">
        <v>168</v>
      </c>
      <c r="N197" s="118" t="s">
        <v>151</v>
      </c>
      <c r="O197" s="118" t="s">
        <v>120</v>
      </c>
      <c r="P197" s="118" t="s">
        <v>900</v>
      </c>
      <c r="Q197" s="118" t="s">
        <v>901</v>
      </c>
      <c r="R197" s="118" t="s">
        <v>259</v>
      </c>
      <c r="S197" s="118" t="s">
        <v>795</v>
      </c>
      <c r="T197" s="118" t="s">
        <v>774</v>
      </c>
      <c r="U197" s="118" t="s">
        <v>902</v>
      </c>
      <c r="V197" s="118">
        <v>43952</v>
      </c>
      <c r="W197" s="118">
        <v>600</v>
      </c>
      <c r="X197" s="118" t="s">
        <v>139</v>
      </c>
    </row>
    <row r="198" spans="1:24" ht="30" customHeight="1" x14ac:dyDescent="0.35">
      <c r="A198" s="115">
        <v>43976</v>
      </c>
      <c r="B198" s="118" t="s">
        <v>903</v>
      </c>
      <c r="C198" s="118" t="s">
        <v>252</v>
      </c>
      <c r="D198" s="118" t="s">
        <v>904</v>
      </c>
      <c r="E198" s="118" t="s">
        <v>905</v>
      </c>
      <c r="F198" s="118" t="s">
        <v>1758</v>
      </c>
      <c r="J198" s="115">
        <v>43938</v>
      </c>
      <c r="K198" s="118" t="s">
        <v>906</v>
      </c>
      <c r="L198" s="125" t="str">
        <f t="shared" si="8"/>
        <v>https://clinicaltrials.gov/show/NCT04355234</v>
      </c>
      <c r="M198" s="118" t="s">
        <v>168</v>
      </c>
      <c r="N198" s="118" t="s">
        <v>119</v>
      </c>
      <c r="O198" s="118" t="s">
        <v>120</v>
      </c>
      <c r="P198" s="118" t="s">
        <v>882</v>
      </c>
      <c r="Q198" s="118" t="s">
        <v>907</v>
      </c>
      <c r="R198" s="118" t="s">
        <v>259</v>
      </c>
      <c r="S198" s="118" t="s">
        <v>110</v>
      </c>
      <c r="T198" s="118" t="s">
        <v>774</v>
      </c>
      <c r="U198" s="118" t="s">
        <v>908</v>
      </c>
      <c r="V198" s="118">
        <v>43945</v>
      </c>
      <c r="W198" s="118">
        <v>2200</v>
      </c>
      <c r="X198" s="118" t="s">
        <v>110</v>
      </c>
    </row>
    <row r="199" spans="1:24" ht="30" customHeight="1" x14ac:dyDescent="0.35">
      <c r="A199" s="115">
        <v>43976</v>
      </c>
      <c r="B199" s="118" t="s">
        <v>909</v>
      </c>
      <c r="C199" s="118" t="s">
        <v>33</v>
      </c>
      <c r="D199" s="118" t="s">
        <v>910</v>
      </c>
      <c r="E199" s="118" t="s">
        <v>911</v>
      </c>
      <c r="F199" s="118" t="s">
        <v>1759</v>
      </c>
      <c r="J199" s="115">
        <v>43938</v>
      </c>
      <c r="K199" s="118" t="s">
        <v>912</v>
      </c>
      <c r="L199" s="125" t="str">
        <f t="shared" si="8"/>
        <v>https://clinicaltrials.gov/show/NCT04355533</v>
      </c>
      <c r="M199" s="118" t="s">
        <v>168</v>
      </c>
      <c r="N199" s="118" t="s">
        <v>119</v>
      </c>
      <c r="O199" s="118" t="s">
        <v>120</v>
      </c>
      <c r="P199" s="118" t="s">
        <v>913</v>
      </c>
      <c r="Q199" s="118" t="s">
        <v>907</v>
      </c>
      <c r="R199" s="118" t="s">
        <v>110</v>
      </c>
      <c r="S199" s="118" t="s">
        <v>914</v>
      </c>
      <c r="T199" s="118" t="s">
        <v>774</v>
      </c>
      <c r="U199" s="118" t="s">
        <v>915</v>
      </c>
      <c r="V199" s="118">
        <v>43922</v>
      </c>
      <c r="W199" s="118">
        <v>1920</v>
      </c>
      <c r="X199" s="118" t="s">
        <v>110</v>
      </c>
    </row>
    <row r="200" spans="1:24" ht="30" customHeight="1" x14ac:dyDescent="0.35">
      <c r="A200" s="115">
        <v>43976</v>
      </c>
      <c r="B200" s="118" t="s">
        <v>916</v>
      </c>
      <c r="C200" s="118" t="s">
        <v>33</v>
      </c>
      <c r="D200" s="118" t="s">
        <v>917</v>
      </c>
      <c r="E200" s="118" t="s">
        <v>918</v>
      </c>
      <c r="F200" s="118" t="s">
        <v>1760</v>
      </c>
      <c r="J200" s="115">
        <v>43937</v>
      </c>
      <c r="K200" s="118" t="s">
        <v>919</v>
      </c>
      <c r="L200" s="125" t="str">
        <f t="shared" si="8"/>
        <v>https://clinicaltrials.gov/show/NCT04359225</v>
      </c>
      <c r="M200" s="118" t="s">
        <v>168</v>
      </c>
      <c r="N200" s="118" t="s">
        <v>744</v>
      </c>
      <c r="O200" s="118" t="s">
        <v>120</v>
      </c>
      <c r="P200" s="118" t="s">
        <v>920</v>
      </c>
      <c r="Q200" s="118" t="s">
        <v>921</v>
      </c>
      <c r="R200" s="118" t="s">
        <v>768</v>
      </c>
      <c r="S200" s="118" t="s">
        <v>922</v>
      </c>
      <c r="T200" s="118" t="s">
        <v>774</v>
      </c>
      <c r="U200" s="118" t="s">
        <v>923</v>
      </c>
      <c r="V200" s="118">
        <v>44012</v>
      </c>
      <c r="W200" s="118">
        <v>80</v>
      </c>
      <c r="X200" s="118" t="s">
        <v>110</v>
      </c>
    </row>
    <row r="201" spans="1:24" ht="30" customHeight="1" x14ac:dyDescent="0.35">
      <c r="A201" s="115">
        <v>43976</v>
      </c>
      <c r="B201" s="118" t="s">
        <v>924</v>
      </c>
      <c r="C201" s="118" t="s">
        <v>252</v>
      </c>
      <c r="D201" s="118" t="s">
        <v>925</v>
      </c>
      <c r="E201" s="118" t="s">
        <v>926</v>
      </c>
      <c r="F201" s="118" t="s">
        <v>1761</v>
      </c>
      <c r="J201" s="115">
        <v>43943</v>
      </c>
      <c r="K201" s="118" t="s">
        <v>927</v>
      </c>
      <c r="L201" s="125" t="str">
        <f t="shared" si="8"/>
        <v>https://clinicaltrials.gov/show/NCT04360811</v>
      </c>
      <c r="M201" s="118" t="s">
        <v>168</v>
      </c>
      <c r="N201" s="118" t="s">
        <v>119</v>
      </c>
      <c r="O201" s="118" t="s">
        <v>120</v>
      </c>
      <c r="P201" s="118" t="s">
        <v>928</v>
      </c>
      <c r="Q201" s="118" t="s">
        <v>929</v>
      </c>
      <c r="R201" s="118" t="s">
        <v>259</v>
      </c>
      <c r="S201" s="118" t="s">
        <v>110</v>
      </c>
      <c r="T201" s="118" t="s">
        <v>124</v>
      </c>
      <c r="U201" s="118" t="s">
        <v>930</v>
      </c>
      <c r="V201" s="118">
        <v>43938</v>
      </c>
      <c r="W201" s="118">
        <v>3600</v>
      </c>
      <c r="X201" s="118" t="s">
        <v>110</v>
      </c>
    </row>
    <row r="202" spans="1:24" ht="30" customHeight="1" x14ac:dyDescent="0.35">
      <c r="A202" s="115">
        <v>43976</v>
      </c>
      <c r="B202" s="118" t="s">
        <v>931</v>
      </c>
      <c r="C202" s="118" t="s">
        <v>33</v>
      </c>
      <c r="D202" s="118" t="s">
        <v>932</v>
      </c>
      <c r="E202" s="118" t="s">
        <v>933</v>
      </c>
      <c r="F202" s="118" t="s">
        <v>1762</v>
      </c>
      <c r="J202" s="115">
        <v>43944</v>
      </c>
      <c r="K202" s="118" t="s">
        <v>934</v>
      </c>
      <c r="L202" s="125" t="str">
        <f t="shared" si="8"/>
        <v>https://clinicaltrials.gov/show/NCT04361253</v>
      </c>
      <c r="M202" s="118" t="s">
        <v>168</v>
      </c>
      <c r="N202" s="118" t="s">
        <v>172</v>
      </c>
      <c r="O202" s="118" t="s">
        <v>120</v>
      </c>
      <c r="P202" s="118" t="s">
        <v>818</v>
      </c>
      <c r="Q202" s="118" t="s">
        <v>935</v>
      </c>
      <c r="R202" s="118" t="s">
        <v>936</v>
      </c>
      <c r="S202" s="118" t="s">
        <v>110</v>
      </c>
      <c r="T202" s="118" t="s">
        <v>774</v>
      </c>
      <c r="U202" s="118" t="s">
        <v>937</v>
      </c>
      <c r="V202" s="118">
        <v>43922</v>
      </c>
      <c r="W202" s="118">
        <v>220</v>
      </c>
      <c r="X202" s="118" t="s">
        <v>123</v>
      </c>
    </row>
    <row r="203" spans="1:24" ht="30" customHeight="1" x14ac:dyDescent="0.35">
      <c r="A203" s="115">
        <v>43976</v>
      </c>
      <c r="B203" s="118" t="s">
        <v>938</v>
      </c>
      <c r="C203" s="118" t="s">
        <v>252</v>
      </c>
      <c r="E203" s="118" t="s">
        <v>939</v>
      </c>
      <c r="F203" s="118" t="s">
        <v>1763</v>
      </c>
      <c r="J203" s="115">
        <v>43942</v>
      </c>
      <c r="K203" s="118" t="s">
        <v>940</v>
      </c>
      <c r="L203" s="125" t="str">
        <f t="shared" si="8"/>
        <v>https://clinicaltrials.gov/show/NCT04362956</v>
      </c>
      <c r="M203" s="118" t="s">
        <v>168</v>
      </c>
      <c r="N203" s="118" t="s">
        <v>941</v>
      </c>
      <c r="O203" s="118" t="s">
        <v>117</v>
      </c>
      <c r="Q203" s="118" t="s">
        <v>942</v>
      </c>
      <c r="R203" s="118" t="s">
        <v>110</v>
      </c>
      <c r="S203" s="118" t="s">
        <v>110</v>
      </c>
      <c r="T203" s="118" t="s">
        <v>774</v>
      </c>
      <c r="U203" s="118" t="s">
        <v>943</v>
      </c>
      <c r="V203" s="118">
        <v>43952</v>
      </c>
      <c r="W203" s="118">
        <v>200</v>
      </c>
    </row>
    <row r="204" spans="1:24" ht="30" customHeight="1" x14ac:dyDescent="0.35">
      <c r="A204" s="115">
        <v>43976</v>
      </c>
      <c r="B204" s="118" t="s">
        <v>944</v>
      </c>
      <c r="C204" s="118" t="s">
        <v>116</v>
      </c>
      <c r="D204" s="118" t="s">
        <v>945</v>
      </c>
      <c r="E204" s="118" t="s">
        <v>946</v>
      </c>
      <c r="F204" s="118" t="s">
        <v>1764</v>
      </c>
      <c r="J204" s="115">
        <v>43944</v>
      </c>
      <c r="K204" s="118" t="s">
        <v>947</v>
      </c>
      <c r="L204" s="125" t="str">
        <f t="shared" si="8"/>
        <v>https://clinicaltrials.gov/show/NCT04365231</v>
      </c>
      <c r="M204" s="118" t="s">
        <v>168</v>
      </c>
      <c r="N204" s="118" t="s">
        <v>119</v>
      </c>
      <c r="O204" s="118" t="s">
        <v>120</v>
      </c>
      <c r="P204" s="118" t="s">
        <v>948</v>
      </c>
      <c r="Q204" s="118" t="s">
        <v>121</v>
      </c>
      <c r="R204" s="118" t="s">
        <v>259</v>
      </c>
      <c r="S204" s="118" t="s">
        <v>110</v>
      </c>
      <c r="T204" s="118" t="s">
        <v>774</v>
      </c>
      <c r="U204" s="118" t="s">
        <v>122</v>
      </c>
      <c r="V204" s="118">
        <v>43922</v>
      </c>
      <c r="W204" s="118">
        <v>50</v>
      </c>
      <c r="X204" s="118" t="s">
        <v>123</v>
      </c>
    </row>
    <row r="205" spans="1:24" ht="30" customHeight="1" x14ac:dyDescent="0.35">
      <c r="A205" s="115">
        <v>43976</v>
      </c>
      <c r="B205" s="118" t="s">
        <v>949</v>
      </c>
      <c r="C205" s="118" t="s">
        <v>116</v>
      </c>
      <c r="D205" s="118" t="s">
        <v>950</v>
      </c>
      <c r="E205" s="118" t="s">
        <v>951</v>
      </c>
      <c r="F205" s="118" t="s">
        <v>1765</v>
      </c>
      <c r="J205" s="115">
        <v>43941</v>
      </c>
      <c r="K205" s="118" t="s">
        <v>952</v>
      </c>
      <c r="L205" s="125" t="str">
        <f t="shared" si="8"/>
        <v>https://clinicaltrials.gov/show/NCT04366817</v>
      </c>
      <c r="M205" s="118" t="s">
        <v>168</v>
      </c>
      <c r="N205" s="118" t="s">
        <v>119</v>
      </c>
      <c r="O205" s="118" t="s">
        <v>120</v>
      </c>
      <c r="P205" s="118" t="s">
        <v>953</v>
      </c>
      <c r="Q205" s="118" t="s">
        <v>907</v>
      </c>
      <c r="R205" s="118" t="s">
        <v>259</v>
      </c>
      <c r="S205" s="118" t="s">
        <v>110</v>
      </c>
      <c r="T205" s="118" t="s">
        <v>774</v>
      </c>
      <c r="U205" s="118" t="s">
        <v>954</v>
      </c>
      <c r="V205" s="118">
        <v>43922</v>
      </c>
      <c r="W205" s="118">
        <v>120</v>
      </c>
      <c r="X205" s="118" t="s">
        <v>110</v>
      </c>
    </row>
    <row r="206" spans="1:24" ht="30" customHeight="1" x14ac:dyDescent="0.35">
      <c r="A206" s="115">
        <v>43976</v>
      </c>
      <c r="B206" s="118" t="s">
        <v>955</v>
      </c>
      <c r="C206" s="118" t="s">
        <v>33</v>
      </c>
      <c r="E206" s="118" t="s">
        <v>956</v>
      </c>
      <c r="F206" s="118" t="s">
        <v>1766</v>
      </c>
      <c r="J206" s="115">
        <v>43938</v>
      </c>
      <c r="K206" s="118" t="s">
        <v>957</v>
      </c>
      <c r="L206" s="125" t="str">
        <f t="shared" si="8"/>
        <v>https://clinicaltrials.gov/show/NCT04366921</v>
      </c>
      <c r="M206" s="118" t="s">
        <v>168</v>
      </c>
      <c r="N206" s="118" t="s">
        <v>958</v>
      </c>
      <c r="O206" s="118" t="s">
        <v>117</v>
      </c>
      <c r="Q206" s="118" t="s">
        <v>959</v>
      </c>
      <c r="R206" s="118" t="s">
        <v>110</v>
      </c>
      <c r="S206" s="118" t="s">
        <v>110</v>
      </c>
      <c r="T206" s="118" t="s">
        <v>124</v>
      </c>
      <c r="U206" s="118" t="s">
        <v>960</v>
      </c>
      <c r="V206" s="118">
        <v>43931</v>
      </c>
      <c r="W206" s="118">
        <v>150</v>
      </c>
    </row>
    <row r="207" spans="1:24" ht="30" customHeight="1" x14ac:dyDescent="0.35">
      <c r="A207" s="115">
        <v>43976</v>
      </c>
      <c r="B207" s="118" t="s">
        <v>961</v>
      </c>
      <c r="C207" s="118" t="s">
        <v>116</v>
      </c>
      <c r="D207" s="118" t="s">
        <v>962</v>
      </c>
      <c r="E207" s="118" t="s">
        <v>963</v>
      </c>
      <c r="F207" s="118" t="s">
        <v>1767</v>
      </c>
      <c r="J207" s="115">
        <v>43944</v>
      </c>
      <c r="K207" s="118" t="s">
        <v>964</v>
      </c>
      <c r="L207" s="125" t="str">
        <f t="shared" si="8"/>
        <v>https://clinicaltrials.gov/show/NCT04366986</v>
      </c>
      <c r="M207" s="118" t="s">
        <v>168</v>
      </c>
      <c r="N207" s="118" t="s">
        <v>140</v>
      </c>
      <c r="O207" s="118" t="s">
        <v>794</v>
      </c>
      <c r="Q207" s="118" t="s">
        <v>965</v>
      </c>
      <c r="R207" s="118" t="s">
        <v>259</v>
      </c>
      <c r="S207" s="118" t="s">
        <v>110</v>
      </c>
      <c r="T207" s="118" t="s">
        <v>774</v>
      </c>
      <c r="U207" s="118" t="s">
        <v>118</v>
      </c>
      <c r="V207" s="118">
        <v>43952</v>
      </c>
      <c r="W207" s="118">
        <v>25000</v>
      </c>
    </row>
    <row r="208" spans="1:24" ht="30" customHeight="1" x14ac:dyDescent="0.35">
      <c r="A208" s="115">
        <v>43976</v>
      </c>
      <c r="B208" s="118" t="s">
        <v>966</v>
      </c>
      <c r="C208" s="118" t="s">
        <v>116</v>
      </c>
      <c r="D208" s="118" t="s">
        <v>967</v>
      </c>
      <c r="E208" s="118" t="s">
        <v>968</v>
      </c>
      <c r="F208" s="118" t="s">
        <v>1768</v>
      </c>
      <c r="J208" s="115">
        <v>43949</v>
      </c>
      <c r="K208" s="118" t="s">
        <v>969</v>
      </c>
      <c r="L208" s="125" t="str">
        <f t="shared" si="8"/>
        <v>https://clinicaltrials.gov/show/NCT04368208</v>
      </c>
      <c r="M208" s="118" t="s">
        <v>168</v>
      </c>
      <c r="N208" s="118" t="s">
        <v>119</v>
      </c>
      <c r="O208" s="118" t="s">
        <v>117</v>
      </c>
      <c r="Q208" s="118" t="s">
        <v>970</v>
      </c>
      <c r="R208" s="118" t="s">
        <v>259</v>
      </c>
      <c r="S208" s="118" t="s">
        <v>795</v>
      </c>
      <c r="T208" s="118" t="s">
        <v>774</v>
      </c>
      <c r="U208" s="118" t="s">
        <v>971</v>
      </c>
      <c r="V208" s="118">
        <v>43952</v>
      </c>
      <c r="W208" s="118">
        <v>900</v>
      </c>
    </row>
    <row r="209" spans="1:24" ht="30" customHeight="1" x14ac:dyDescent="0.35">
      <c r="A209" s="115">
        <v>43976</v>
      </c>
      <c r="B209" s="118" t="s">
        <v>972</v>
      </c>
      <c r="C209" s="118" t="s">
        <v>116</v>
      </c>
      <c r="D209" s="118" t="s">
        <v>973</v>
      </c>
      <c r="E209" s="118" t="s">
        <v>974</v>
      </c>
      <c r="F209" s="118" t="s">
        <v>1769</v>
      </c>
      <c r="J209" s="115">
        <v>43950</v>
      </c>
      <c r="K209" s="118" t="s">
        <v>975</v>
      </c>
      <c r="L209" s="125" t="str">
        <f t="shared" si="8"/>
        <v>https://clinicaltrials.gov/show/NCT04369859</v>
      </c>
      <c r="M209" s="118" t="s">
        <v>168</v>
      </c>
      <c r="N209" s="118" t="s">
        <v>119</v>
      </c>
      <c r="O209" s="118" t="s">
        <v>117</v>
      </c>
      <c r="Q209" s="118" t="s">
        <v>976</v>
      </c>
      <c r="R209" s="118" t="s">
        <v>259</v>
      </c>
      <c r="S209" s="118" t="s">
        <v>110</v>
      </c>
      <c r="T209" s="118" t="s">
        <v>124</v>
      </c>
      <c r="U209" s="118" t="s">
        <v>977</v>
      </c>
      <c r="V209" s="118">
        <v>43944</v>
      </c>
      <c r="W209" s="118">
        <v>1300</v>
      </c>
    </row>
    <row r="210" spans="1:24" ht="30" customHeight="1" x14ac:dyDescent="0.35">
      <c r="A210" s="115">
        <v>43976</v>
      </c>
      <c r="B210" s="118" t="s">
        <v>132</v>
      </c>
      <c r="C210" s="118" t="s">
        <v>33</v>
      </c>
      <c r="E210" s="118" t="s">
        <v>981</v>
      </c>
      <c r="F210" s="118" t="s">
        <v>1770</v>
      </c>
      <c r="J210" s="115">
        <v>43945</v>
      </c>
      <c r="K210" s="118" t="s">
        <v>982</v>
      </c>
      <c r="L210" s="125" t="str">
        <f t="shared" si="8"/>
        <v>https://clinicaltrials.gov/show/NCT04371315</v>
      </c>
      <c r="M210" s="118" t="s">
        <v>168</v>
      </c>
      <c r="N210" s="118" t="s">
        <v>140</v>
      </c>
      <c r="O210" s="118" t="s">
        <v>117</v>
      </c>
      <c r="Q210" s="118" t="s">
        <v>133</v>
      </c>
      <c r="R210" s="118" t="s">
        <v>110</v>
      </c>
      <c r="S210" s="118" t="s">
        <v>983</v>
      </c>
      <c r="T210" s="118" t="s">
        <v>124</v>
      </c>
      <c r="U210" s="118" t="s">
        <v>134</v>
      </c>
      <c r="V210" s="118">
        <v>43948</v>
      </c>
      <c r="W210" s="118">
        <v>400</v>
      </c>
    </row>
    <row r="211" spans="1:24" ht="30" customHeight="1" x14ac:dyDescent="0.35">
      <c r="A211" s="115">
        <v>43976</v>
      </c>
      <c r="B211" s="118" t="s">
        <v>995</v>
      </c>
      <c r="C211" s="118" t="s">
        <v>33</v>
      </c>
      <c r="E211" s="118" t="s">
        <v>996</v>
      </c>
      <c r="F211" s="118" t="s">
        <v>1771</v>
      </c>
      <c r="J211" s="115">
        <v>43952</v>
      </c>
      <c r="K211" s="118" t="s">
        <v>997</v>
      </c>
      <c r="L211" s="125" t="str">
        <f t="shared" si="8"/>
        <v>https://clinicaltrials.gov/show/NCT04374838</v>
      </c>
      <c r="M211" s="118" t="s">
        <v>168</v>
      </c>
      <c r="N211" s="118" t="s">
        <v>142</v>
      </c>
      <c r="O211" s="118" t="s">
        <v>117</v>
      </c>
      <c r="Q211" s="118" t="s">
        <v>998</v>
      </c>
      <c r="R211" s="118" t="s">
        <v>110</v>
      </c>
      <c r="S211" s="118" t="s">
        <v>110</v>
      </c>
      <c r="T211" s="118" t="s">
        <v>774</v>
      </c>
      <c r="U211" s="118" t="s">
        <v>999</v>
      </c>
      <c r="V211" s="118">
        <v>43966</v>
      </c>
      <c r="W211" s="118">
        <v>20</v>
      </c>
    </row>
    <row r="212" spans="1:24" ht="30" customHeight="1" x14ac:dyDescent="0.35">
      <c r="A212" s="115">
        <v>43976</v>
      </c>
      <c r="B212" s="118" t="s">
        <v>1000</v>
      </c>
      <c r="C212" s="118" t="s">
        <v>175</v>
      </c>
      <c r="D212" s="118" t="s">
        <v>1001</v>
      </c>
      <c r="E212" s="118" t="s">
        <v>1002</v>
      </c>
      <c r="F212" s="118" t="s">
        <v>1772</v>
      </c>
      <c r="J212" s="115">
        <v>43942</v>
      </c>
      <c r="K212" s="118" t="s">
        <v>1003</v>
      </c>
      <c r="L212" s="125" t="str">
        <f t="shared" si="8"/>
        <v>https://clinicaltrials.gov/show/NCT04375748</v>
      </c>
      <c r="M212" s="118" t="s">
        <v>168</v>
      </c>
      <c r="N212" s="118" t="s">
        <v>119</v>
      </c>
      <c r="O212" s="118" t="s">
        <v>117</v>
      </c>
      <c r="Q212" s="118" t="s">
        <v>929</v>
      </c>
      <c r="R212" s="118" t="s">
        <v>110</v>
      </c>
      <c r="S212" s="118" t="s">
        <v>110</v>
      </c>
      <c r="T212" s="118" t="s">
        <v>124</v>
      </c>
      <c r="U212" s="118" t="s">
        <v>1004</v>
      </c>
      <c r="V212" s="118">
        <v>43936</v>
      </c>
      <c r="W212" s="118">
        <v>400</v>
      </c>
    </row>
    <row r="213" spans="1:24" ht="30" customHeight="1" x14ac:dyDescent="0.35">
      <c r="A213" s="115">
        <v>43976</v>
      </c>
      <c r="B213" s="118" t="s">
        <v>1005</v>
      </c>
      <c r="C213" s="118" t="s">
        <v>116</v>
      </c>
      <c r="D213" s="118" t="s">
        <v>176</v>
      </c>
      <c r="E213" s="118" t="s">
        <v>1006</v>
      </c>
      <c r="F213" s="118" t="s">
        <v>1773</v>
      </c>
      <c r="J213" s="115">
        <v>43953</v>
      </c>
      <c r="K213" s="118" t="s">
        <v>1007</v>
      </c>
      <c r="L213" s="125" t="str">
        <f t="shared" si="8"/>
        <v>https://clinicaltrials.gov/show/NCT04377412</v>
      </c>
      <c r="M213" s="118" t="s">
        <v>168</v>
      </c>
      <c r="N213" s="118" t="s">
        <v>1008</v>
      </c>
      <c r="O213" s="118" t="s">
        <v>117</v>
      </c>
      <c r="Q213" s="118" t="s">
        <v>1009</v>
      </c>
      <c r="R213" s="118" t="s">
        <v>259</v>
      </c>
      <c r="S213" s="118" t="s">
        <v>110</v>
      </c>
      <c r="T213" s="118" t="s">
        <v>124</v>
      </c>
      <c r="U213" s="118" t="s">
        <v>177</v>
      </c>
      <c r="V213" s="118">
        <v>43952</v>
      </c>
      <c r="W213" s="118">
        <v>8500</v>
      </c>
    </row>
    <row r="214" spans="1:24" ht="30" customHeight="1" x14ac:dyDescent="0.35">
      <c r="A214" s="115">
        <v>43976</v>
      </c>
      <c r="B214" s="118" t="s">
        <v>1010</v>
      </c>
      <c r="C214" s="118" t="s">
        <v>33</v>
      </c>
      <c r="D214" s="118" t="s">
        <v>181</v>
      </c>
      <c r="E214" s="118" t="s">
        <v>1011</v>
      </c>
      <c r="F214" s="118" t="s">
        <v>1774</v>
      </c>
      <c r="J214" s="115">
        <v>43951</v>
      </c>
      <c r="K214" s="118" t="s">
        <v>1012</v>
      </c>
      <c r="L214" s="125" t="str">
        <f t="shared" si="8"/>
        <v>https://clinicaltrials.gov/show/NCT04377568</v>
      </c>
      <c r="M214" s="118" t="s">
        <v>168</v>
      </c>
      <c r="N214" s="118" t="s">
        <v>151</v>
      </c>
      <c r="O214" s="118" t="s">
        <v>120</v>
      </c>
      <c r="P214" s="118" t="s">
        <v>948</v>
      </c>
      <c r="Q214" s="118" t="s">
        <v>1013</v>
      </c>
      <c r="R214" s="118" t="s">
        <v>110</v>
      </c>
      <c r="S214" s="118" t="s">
        <v>259</v>
      </c>
      <c r="T214" s="118" t="s">
        <v>774</v>
      </c>
      <c r="U214" s="118" t="s">
        <v>182</v>
      </c>
      <c r="V214" s="118">
        <v>43952</v>
      </c>
      <c r="W214" s="118">
        <v>100</v>
      </c>
      <c r="X214" s="118" t="s">
        <v>139</v>
      </c>
    </row>
    <row r="215" spans="1:24" ht="30" customHeight="1" x14ac:dyDescent="0.35">
      <c r="A215" s="115">
        <v>43976</v>
      </c>
      <c r="B215" s="118" t="s">
        <v>1023</v>
      </c>
      <c r="C215" s="118" t="s">
        <v>33</v>
      </c>
      <c r="D215" s="118" t="s">
        <v>1024</v>
      </c>
      <c r="E215" s="118" t="s">
        <v>1025</v>
      </c>
      <c r="F215" s="118" t="s">
        <v>1775</v>
      </c>
      <c r="J215" s="115">
        <v>43951</v>
      </c>
      <c r="K215" s="118" t="s">
        <v>1026</v>
      </c>
      <c r="L215" s="125" t="str">
        <f t="shared" si="8"/>
        <v>https://clinicaltrials.gov/show/NCT04379089</v>
      </c>
      <c r="M215" s="118" t="s">
        <v>168</v>
      </c>
      <c r="N215" s="118" t="s">
        <v>140</v>
      </c>
      <c r="O215" s="118" t="s">
        <v>117</v>
      </c>
      <c r="Q215" s="118" t="s">
        <v>1027</v>
      </c>
      <c r="R215" s="118" t="s">
        <v>110</v>
      </c>
      <c r="S215" s="118" t="s">
        <v>914</v>
      </c>
      <c r="T215" s="118" t="s">
        <v>124</v>
      </c>
      <c r="U215" s="118" t="s">
        <v>1028</v>
      </c>
      <c r="V215" s="118">
        <v>43950</v>
      </c>
      <c r="W215" s="118">
        <v>500</v>
      </c>
    </row>
    <row r="216" spans="1:24" ht="30" customHeight="1" x14ac:dyDescent="0.35">
      <c r="A216" s="115">
        <v>43976</v>
      </c>
      <c r="B216" s="118" t="s">
        <v>1029</v>
      </c>
      <c r="C216" s="118" t="s">
        <v>33</v>
      </c>
      <c r="D216" s="118" t="s">
        <v>1030</v>
      </c>
      <c r="E216" s="118" t="s">
        <v>1031</v>
      </c>
      <c r="F216" s="118" t="s">
        <v>1776</v>
      </c>
      <c r="J216" s="115">
        <v>43952</v>
      </c>
      <c r="K216" s="118" t="s">
        <v>1032</v>
      </c>
      <c r="L216" s="125" t="str">
        <f t="shared" si="8"/>
        <v>https://clinicaltrials.gov/show/NCT04384471</v>
      </c>
      <c r="M216" s="118" t="s">
        <v>168</v>
      </c>
      <c r="N216" s="118" t="s">
        <v>151</v>
      </c>
      <c r="O216" s="118" t="s">
        <v>117</v>
      </c>
      <c r="Q216" s="118" t="s">
        <v>1033</v>
      </c>
      <c r="R216" s="118" t="s">
        <v>768</v>
      </c>
      <c r="S216" s="118" t="s">
        <v>110</v>
      </c>
      <c r="T216" s="118" t="s">
        <v>124</v>
      </c>
      <c r="U216" s="118" t="s">
        <v>1034</v>
      </c>
      <c r="V216" s="118">
        <v>43950</v>
      </c>
      <c r="W216" s="118">
        <v>384</v>
      </c>
    </row>
    <row r="217" spans="1:24" ht="30" customHeight="1" x14ac:dyDescent="0.35">
      <c r="A217" s="115">
        <v>43976</v>
      </c>
      <c r="B217" s="118" t="s">
        <v>1035</v>
      </c>
      <c r="C217" s="118" t="s">
        <v>116</v>
      </c>
      <c r="D217" s="118" t="s">
        <v>1036</v>
      </c>
      <c r="E217" s="118" t="s">
        <v>1037</v>
      </c>
      <c r="F217" s="118" t="s">
        <v>1777</v>
      </c>
      <c r="J217" s="115">
        <v>43962</v>
      </c>
      <c r="K217" s="118" t="s">
        <v>1038</v>
      </c>
      <c r="L217" s="125" t="str">
        <f t="shared" si="8"/>
        <v>https://clinicaltrials.gov/show/NCT04384887</v>
      </c>
      <c r="M217" s="118" t="s">
        <v>168</v>
      </c>
      <c r="N217" s="118" t="s">
        <v>174</v>
      </c>
      <c r="O217" s="118" t="s">
        <v>117</v>
      </c>
      <c r="Q217" s="118" t="s">
        <v>845</v>
      </c>
      <c r="R217" s="118" t="s">
        <v>259</v>
      </c>
      <c r="S217" s="118" t="s">
        <v>276</v>
      </c>
      <c r="T217" s="118" t="s">
        <v>774</v>
      </c>
      <c r="U217" s="118" t="s">
        <v>1039</v>
      </c>
      <c r="V217" s="118">
        <v>43946</v>
      </c>
      <c r="W217" s="118">
        <v>100</v>
      </c>
    </row>
    <row r="218" spans="1:24" ht="30" customHeight="1" x14ac:dyDescent="0.35">
      <c r="A218" s="115">
        <v>43976</v>
      </c>
      <c r="B218" s="118" t="s">
        <v>198</v>
      </c>
      <c r="C218" s="118" t="s">
        <v>116</v>
      </c>
      <c r="D218" s="118" t="s">
        <v>199</v>
      </c>
      <c r="E218" s="118" t="s">
        <v>1040</v>
      </c>
      <c r="F218" s="118" t="s">
        <v>1778</v>
      </c>
      <c r="J218" s="115">
        <v>43961</v>
      </c>
      <c r="K218" s="118" t="s">
        <v>1041</v>
      </c>
      <c r="L218" s="125" t="str">
        <f t="shared" si="8"/>
        <v>https://clinicaltrials.gov/show/NCT04385238</v>
      </c>
      <c r="M218" s="118" t="s">
        <v>168</v>
      </c>
      <c r="O218" s="118" t="s">
        <v>117</v>
      </c>
      <c r="Q218" s="118" t="s">
        <v>965</v>
      </c>
      <c r="R218" s="118" t="s">
        <v>259</v>
      </c>
      <c r="S218" s="118" t="s">
        <v>110</v>
      </c>
      <c r="T218" s="118" t="s">
        <v>774</v>
      </c>
      <c r="U218" s="118" t="s">
        <v>200</v>
      </c>
      <c r="V218" s="118">
        <v>43971</v>
      </c>
      <c r="W218" s="118">
        <v>25000</v>
      </c>
    </row>
    <row r="219" spans="1:24" ht="30" customHeight="1" x14ac:dyDescent="0.35">
      <c r="A219" s="115">
        <v>43976</v>
      </c>
      <c r="B219" s="118" t="s">
        <v>1042</v>
      </c>
      <c r="C219" s="118" t="s">
        <v>116</v>
      </c>
      <c r="D219" s="118" t="s">
        <v>194</v>
      </c>
      <c r="E219" s="118" t="s">
        <v>195</v>
      </c>
      <c r="F219" s="118" t="s">
        <v>1779</v>
      </c>
      <c r="J219" s="115">
        <v>43962</v>
      </c>
      <c r="K219" s="118" t="s">
        <v>1043</v>
      </c>
      <c r="L219" s="125" t="str">
        <f t="shared" si="8"/>
        <v>https://clinicaltrials.gov/show/NCT04385914</v>
      </c>
      <c r="M219" s="118" t="s">
        <v>168</v>
      </c>
      <c r="N219" s="118" t="s">
        <v>140</v>
      </c>
      <c r="O219" s="118" t="s">
        <v>117</v>
      </c>
      <c r="Q219" s="118" t="s">
        <v>196</v>
      </c>
      <c r="R219" s="118" t="s">
        <v>259</v>
      </c>
      <c r="S219" s="118" t="s">
        <v>795</v>
      </c>
      <c r="T219" s="118" t="s">
        <v>774</v>
      </c>
      <c r="U219" s="118" t="s">
        <v>197</v>
      </c>
      <c r="V219" s="118">
        <v>43952</v>
      </c>
      <c r="W219" s="118">
        <v>200</v>
      </c>
    </row>
    <row r="220" spans="1:24" ht="30" customHeight="1" x14ac:dyDescent="0.35">
      <c r="A220" s="115">
        <v>43976</v>
      </c>
      <c r="B220" s="118" t="s">
        <v>201</v>
      </c>
      <c r="C220" s="118" t="s">
        <v>33</v>
      </c>
      <c r="D220" s="118" t="s">
        <v>202</v>
      </c>
      <c r="E220" s="118" t="s">
        <v>1044</v>
      </c>
      <c r="F220" s="118" t="s">
        <v>1780</v>
      </c>
      <c r="J220" s="115">
        <v>43936</v>
      </c>
      <c r="K220" s="118" t="s">
        <v>1045</v>
      </c>
      <c r="L220" s="125" t="str">
        <f t="shared" si="8"/>
        <v>https://clinicaltrials.gov/show/NCT04386109</v>
      </c>
      <c r="M220" s="118" t="s">
        <v>168</v>
      </c>
      <c r="N220" s="118" t="s">
        <v>744</v>
      </c>
      <c r="O220" s="118" t="s">
        <v>117</v>
      </c>
      <c r="Q220" s="118" t="s">
        <v>746</v>
      </c>
      <c r="R220" s="118" t="s">
        <v>110</v>
      </c>
      <c r="S220" s="118" t="s">
        <v>1046</v>
      </c>
      <c r="T220" s="118" t="s">
        <v>124</v>
      </c>
      <c r="U220" s="118" t="s">
        <v>203</v>
      </c>
      <c r="V220" s="118">
        <v>43922</v>
      </c>
      <c r="W220" s="118">
        <v>500</v>
      </c>
    </row>
    <row r="221" spans="1:24" ht="30" customHeight="1" x14ac:dyDescent="0.35">
      <c r="A221" s="115">
        <v>43976</v>
      </c>
      <c r="B221" s="118" t="s">
        <v>1047</v>
      </c>
      <c r="C221" s="118" t="s">
        <v>116</v>
      </c>
      <c r="E221" s="118" t="s">
        <v>1048</v>
      </c>
      <c r="F221" s="118" t="s">
        <v>1781</v>
      </c>
      <c r="J221" s="115">
        <v>43958</v>
      </c>
      <c r="K221" s="118" t="s">
        <v>1049</v>
      </c>
      <c r="L221" s="125" t="str">
        <f t="shared" si="8"/>
        <v>https://clinicaltrials.gov/show/NCT04388605</v>
      </c>
      <c r="M221" s="118" t="s">
        <v>168</v>
      </c>
      <c r="N221" s="118" t="s">
        <v>140</v>
      </c>
      <c r="O221" s="118" t="s">
        <v>794</v>
      </c>
      <c r="Q221" s="118" t="s">
        <v>192</v>
      </c>
      <c r="R221" s="118" t="s">
        <v>259</v>
      </c>
      <c r="S221" s="118" t="s">
        <v>110</v>
      </c>
      <c r="T221" s="118" t="s">
        <v>124</v>
      </c>
      <c r="U221" s="118" t="s">
        <v>193</v>
      </c>
      <c r="V221" s="118">
        <v>43942</v>
      </c>
      <c r="W221" s="118">
        <v>11000</v>
      </c>
    </row>
    <row r="222" spans="1:24" ht="30" customHeight="1" x14ac:dyDescent="0.35">
      <c r="A222" s="115">
        <v>43976</v>
      </c>
      <c r="B222" s="118" t="s">
        <v>1070</v>
      </c>
      <c r="C222" s="118" t="s">
        <v>33</v>
      </c>
      <c r="D222" s="118" t="s">
        <v>1782</v>
      </c>
      <c r="E222" s="118" t="s">
        <v>1071</v>
      </c>
      <c r="F222" s="118" t="s">
        <v>1783</v>
      </c>
      <c r="G222" s="118" t="s">
        <v>1784</v>
      </c>
      <c r="J222" s="115">
        <v>43929</v>
      </c>
      <c r="K222" s="118" t="s">
        <v>1072</v>
      </c>
      <c r="L222" s="125" t="str">
        <f t="shared" si="8"/>
        <v>http://www.ensaiosclinicos.gov.br/rg/RBR-3cbs3w/</v>
      </c>
      <c r="M222" s="118" t="s">
        <v>1073</v>
      </c>
      <c r="N222" s="118" t="s">
        <v>1074</v>
      </c>
      <c r="O222" s="118" t="s">
        <v>1075</v>
      </c>
      <c r="P222" s="118" t="s">
        <v>1076</v>
      </c>
      <c r="Q222" s="118" t="s">
        <v>1077</v>
      </c>
      <c r="R222" s="118">
        <v>18</v>
      </c>
      <c r="S222" s="118">
        <v>0</v>
      </c>
      <c r="T222" s="118" t="s">
        <v>261</v>
      </c>
      <c r="U222" s="118" t="s">
        <v>1078</v>
      </c>
      <c r="V222" s="118">
        <v>44108</v>
      </c>
      <c r="W222" s="118">
        <v>1300</v>
      </c>
      <c r="X222" s="118">
        <v>3</v>
      </c>
    </row>
    <row r="223" spans="1:24" ht="30" customHeight="1" x14ac:dyDescent="0.35">
      <c r="A223" s="115">
        <v>43976</v>
      </c>
      <c r="B223" s="118" t="s">
        <v>1079</v>
      </c>
      <c r="C223" s="118" t="s">
        <v>33</v>
      </c>
      <c r="D223" s="118" t="s">
        <v>1785</v>
      </c>
      <c r="E223" s="118" t="s">
        <v>1080</v>
      </c>
      <c r="F223" s="118" t="s">
        <v>1497</v>
      </c>
      <c r="G223" s="118" t="s">
        <v>1498</v>
      </c>
      <c r="J223" s="115">
        <v>43956</v>
      </c>
      <c r="K223" s="118" t="s">
        <v>1081</v>
      </c>
      <c r="L223" s="125" t="str">
        <f t="shared" si="8"/>
        <v>http://www.ensaiosclinicos.gov.br/rg/RBR-3k4wxb/</v>
      </c>
      <c r="M223" s="118" t="s">
        <v>1073</v>
      </c>
      <c r="N223" s="118" t="s">
        <v>1074</v>
      </c>
      <c r="O223" s="118" t="s">
        <v>1075</v>
      </c>
      <c r="P223" s="118" t="s">
        <v>1082</v>
      </c>
      <c r="Q223" s="118" t="s">
        <v>1083</v>
      </c>
      <c r="R223" s="118" t="s">
        <v>1084</v>
      </c>
      <c r="S223" s="118">
        <v>0</v>
      </c>
      <c r="T223" s="118" t="s">
        <v>261</v>
      </c>
      <c r="U223" s="118" t="s">
        <v>1085</v>
      </c>
      <c r="V223" s="118">
        <v>43835</v>
      </c>
      <c r="W223" s="118">
        <v>45</v>
      </c>
      <c r="X223" s="118">
        <v>2</v>
      </c>
    </row>
    <row r="224" spans="1:24" ht="30" customHeight="1" x14ac:dyDescent="0.35">
      <c r="A224" s="115">
        <v>43976</v>
      </c>
      <c r="B224" s="118" t="s">
        <v>1086</v>
      </c>
      <c r="C224" s="118" t="s">
        <v>33</v>
      </c>
      <c r="D224" s="118" t="s">
        <v>1087</v>
      </c>
      <c r="E224" s="118" t="s">
        <v>1583</v>
      </c>
      <c r="F224" s="118" t="s">
        <v>1499</v>
      </c>
      <c r="G224" s="118" t="s">
        <v>1500</v>
      </c>
      <c r="J224" s="115">
        <v>43965</v>
      </c>
      <c r="K224" s="118" t="s">
        <v>1088</v>
      </c>
      <c r="L224" s="125" t="str">
        <f t="shared" si="8"/>
        <v>http://www.ensaiosclinicos.gov.br/rg/RBR-3rdhgm/</v>
      </c>
      <c r="M224" s="118" t="s">
        <v>1073</v>
      </c>
      <c r="N224" s="118" t="s">
        <v>1074</v>
      </c>
      <c r="O224" s="118" t="s">
        <v>1075</v>
      </c>
      <c r="P224" s="118" t="s">
        <v>1089</v>
      </c>
      <c r="Q224" s="118" t="s">
        <v>1090</v>
      </c>
      <c r="R224" s="118">
        <v>18</v>
      </c>
      <c r="S224" s="118">
        <v>0</v>
      </c>
      <c r="T224" s="118" t="s">
        <v>124</v>
      </c>
      <c r="U224" s="118" t="s">
        <v>1091</v>
      </c>
      <c r="V224" s="118">
        <v>43835</v>
      </c>
      <c r="W224" s="118">
        <v>118</v>
      </c>
      <c r="X224" s="118" t="s">
        <v>110</v>
      </c>
    </row>
    <row r="225" spans="1:24" ht="30" customHeight="1" x14ac:dyDescent="0.35">
      <c r="A225" s="115">
        <v>43976</v>
      </c>
      <c r="B225" s="118" t="s">
        <v>1501</v>
      </c>
      <c r="D225" s="118" t="s">
        <v>1786</v>
      </c>
      <c r="E225" s="118" t="s">
        <v>1584</v>
      </c>
      <c r="F225" s="118" t="s">
        <v>1502</v>
      </c>
      <c r="G225" s="118" t="s">
        <v>1503</v>
      </c>
      <c r="J225" s="115">
        <v>43966</v>
      </c>
      <c r="K225" s="118" t="s">
        <v>1504</v>
      </c>
      <c r="L225" s="125" t="str">
        <f t="shared" si="8"/>
        <v>http://www.ensaiosclinicos.gov.br/rg/RBR-4vm3yy/</v>
      </c>
      <c r="M225" s="118" t="s">
        <v>1073</v>
      </c>
      <c r="N225" s="118" t="s">
        <v>1074</v>
      </c>
      <c r="O225" s="118" t="s">
        <v>1075</v>
      </c>
      <c r="P225" s="118" t="s">
        <v>1505</v>
      </c>
      <c r="Q225" s="118" t="s">
        <v>1506</v>
      </c>
      <c r="R225" s="118" t="s">
        <v>1084</v>
      </c>
      <c r="S225" s="118">
        <v>0</v>
      </c>
      <c r="T225" s="118" t="s">
        <v>124</v>
      </c>
      <c r="U225" s="118" t="s">
        <v>1507</v>
      </c>
      <c r="V225" s="118">
        <v>43940</v>
      </c>
      <c r="W225" s="118">
        <v>20</v>
      </c>
      <c r="X225" s="118" t="s">
        <v>110</v>
      </c>
    </row>
    <row r="226" spans="1:24" ht="30" customHeight="1" x14ac:dyDescent="0.35">
      <c r="A226" s="115">
        <v>43976</v>
      </c>
      <c r="B226" s="118" t="s">
        <v>1092</v>
      </c>
      <c r="C226" s="118" t="s">
        <v>33</v>
      </c>
      <c r="D226" s="118" t="s">
        <v>1787</v>
      </c>
      <c r="E226" s="118" t="s">
        <v>1093</v>
      </c>
      <c r="F226" s="118" t="s">
        <v>1508</v>
      </c>
      <c r="G226" s="118" t="s">
        <v>1788</v>
      </c>
      <c r="J226" s="115">
        <v>43943</v>
      </c>
      <c r="K226" s="118" t="s">
        <v>1094</v>
      </c>
      <c r="L226" s="125" t="str">
        <f t="shared" si="8"/>
        <v>http://www.ensaiosclinicos.gov.br/rg/RBR-658khm/</v>
      </c>
      <c r="M226" s="118" t="s">
        <v>1073</v>
      </c>
      <c r="N226" s="118" t="s">
        <v>1074</v>
      </c>
      <c r="O226" s="118" t="s">
        <v>1075</v>
      </c>
      <c r="P226" s="118" t="s">
        <v>1095</v>
      </c>
      <c r="Q226" s="118" t="s">
        <v>1096</v>
      </c>
      <c r="R226" s="118">
        <v>0</v>
      </c>
      <c r="S226" s="118">
        <v>0</v>
      </c>
      <c r="T226" s="118" t="s">
        <v>124</v>
      </c>
      <c r="U226" s="118" t="s">
        <v>1097</v>
      </c>
      <c r="V226" s="118">
        <v>43834</v>
      </c>
      <c r="W226" s="118">
        <v>90</v>
      </c>
      <c r="X226" s="118" t="s">
        <v>110</v>
      </c>
    </row>
    <row r="227" spans="1:24" ht="30" customHeight="1" x14ac:dyDescent="0.35">
      <c r="A227" s="115">
        <v>43976</v>
      </c>
      <c r="B227" s="118" t="s">
        <v>1098</v>
      </c>
      <c r="C227" s="118" t="s">
        <v>33</v>
      </c>
      <c r="D227" s="118" t="s">
        <v>1099</v>
      </c>
      <c r="E227" s="118" t="s">
        <v>1100</v>
      </c>
      <c r="F227" s="118" t="s">
        <v>1509</v>
      </c>
      <c r="G227" s="118" t="s">
        <v>1510</v>
      </c>
      <c r="J227" s="115">
        <v>43934</v>
      </c>
      <c r="K227" s="118" t="s">
        <v>1101</v>
      </c>
      <c r="L227" s="125" t="str">
        <f t="shared" si="8"/>
        <v>http://www.ensaiosclinicos.gov.br/rg/RBR-8969zg/</v>
      </c>
      <c r="M227" s="118" t="s">
        <v>1073</v>
      </c>
      <c r="N227" s="118" t="s">
        <v>1074</v>
      </c>
      <c r="O227" s="118" t="s">
        <v>1075</v>
      </c>
      <c r="P227" s="118" t="s">
        <v>1102</v>
      </c>
      <c r="Q227" s="118" t="s">
        <v>1103</v>
      </c>
      <c r="R227" s="118" t="s">
        <v>1084</v>
      </c>
      <c r="S227" s="118">
        <v>0</v>
      </c>
      <c r="T227" s="118" t="s">
        <v>261</v>
      </c>
      <c r="U227" s="118" t="s">
        <v>1104</v>
      </c>
      <c r="V227" s="118">
        <v>43935</v>
      </c>
      <c r="W227" s="118">
        <v>200</v>
      </c>
      <c r="X227" s="118" t="s">
        <v>110</v>
      </c>
    </row>
    <row r="228" spans="1:24" ht="30" customHeight="1" x14ac:dyDescent="0.35">
      <c r="A228" s="115">
        <v>43976</v>
      </c>
      <c r="B228" s="118" t="s">
        <v>1105</v>
      </c>
      <c r="C228" s="118" t="s">
        <v>33</v>
      </c>
      <c r="D228" s="118" t="s">
        <v>1789</v>
      </c>
      <c r="E228" s="118" t="s">
        <v>1585</v>
      </c>
      <c r="F228" s="118" t="s">
        <v>1511</v>
      </c>
      <c r="G228" s="118" t="s">
        <v>1512</v>
      </c>
      <c r="J228" s="115">
        <v>43917</v>
      </c>
      <c r="K228" s="118" t="s">
        <v>1106</v>
      </c>
      <c r="L228" s="125" t="str">
        <f t="shared" si="8"/>
        <v>http://www.ensaiosclinicos.gov.br/rg/RBR-9d8z6m/</v>
      </c>
      <c r="M228" s="118" t="s">
        <v>1073</v>
      </c>
      <c r="N228" s="118" t="s">
        <v>1074</v>
      </c>
      <c r="O228" s="118" t="s">
        <v>1075</v>
      </c>
      <c r="P228" s="118" t="s">
        <v>1082</v>
      </c>
      <c r="Q228" s="118" t="s">
        <v>1107</v>
      </c>
      <c r="R228" s="118" t="s">
        <v>1084</v>
      </c>
      <c r="S228" s="118">
        <v>0</v>
      </c>
      <c r="T228" s="118" t="s">
        <v>124</v>
      </c>
      <c r="U228" s="118" t="s">
        <v>1108</v>
      </c>
      <c r="V228" s="118">
        <v>43920</v>
      </c>
      <c r="W228" s="118">
        <v>630</v>
      </c>
      <c r="X228" s="118">
        <v>3</v>
      </c>
    </row>
    <row r="229" spans="1:24" ht="30" customHeight="1" x14ac:dyDescent="0.35">
      <c r="A229" s="118"/>
      <c r="H229" s="118"/>
      <c r="I229" s="118"/>
      <c r="J229" s="118"/>
    </row>
    <row r="230" spans="1:24" ht="30" customHeight="1" x14ac:dyDescent="0.35">
      <c r="A230" s="118"/>
      <c r="H230" s="118"/>
      <c r="I230" s="118"/>
      <c r="J230" s="118"/>
    </row>
    <row r="231" spans="1:24" ht="30" customHeight="1" x14ac:dyDescent="0.35">
      <c r="A231" s="118"/>
      <c r="H231" s="118"/>
      <c r="I231" s="118"/>
      <c r="J231" s="118"/>
    </row>
    <row r="232" spans="1:24" ht="30" customHeight="1" x14ac:dyDescent="0.35">
      <c r="A232" s="118"/>
      <c r="H232" s="118"/>
      <c r="I232" s="118"/>
      <c r="J232" s="118"/>
    </row>
    <row r="233" spans="1:24" ht="30" customHeight="1" x14ac:dyDescent="0.35">
      <c r="A233" s="118"/>
      <c r="H233" s="118"/>
      <c r="I233" s="118"/>
      <c r="J233" s="118"/>
    </row>
    <row r="234" spans="1:24" ht="30" customHeight="1" x14ac:dyDescent="0.35">
      <c r="A234" s="118"/>
      <c r="H234" s="118"/>
      <c r="I234" s="118"/>
      <c r="J234" s="118"/>
    </row>
    <row r="235" spans="1:24" ht="30" customHeight="1" x14ac:dyDescent="0.35">
      <c r="A235" s="118"/>
      <c r="H235" s="118"/>
      <c r="I235" s="118"/>
      <c r="J235" s="118"/>
    </row>
    <row r="236" spans="1:24" ht="30" customHeight="1" x14ac:dyDescent="0.35">
      <c r="A236" s="118"/>
      <c r="H236" s="118"/>
      <c r="I236" s="118"/>
      <c r="J236" s="118"/>
    </row>
    <row r="237" spans="1:24" ht="30" customHeight="1" x14ac:dyDescent="0.35">
      <c r="A237" s="118"/>
      <c r="H237" s="118"/>
      <c r="I237" s="118"/>
      <c r="J237" s="118"/>
    </row>
    <row r="238" spans="1:24" ht="30" customHeight="1" x14ac:dyDescent="0.35">
      <c r="A238" s="118"/>
      <c r="H238" s="118"/>
      <c r="I238" s="118"/>
      <c r="J238" s="118"/>
    </row>
    <row r="239" spans="1:24" ht="30" customHeight="1" x14ac:dyDescent="0.35">
      <c r="A239" s="118"/>
      <c r="H239" s="118"/>
      <c r="I239" s="118"/>
      <c r="J239" s="118"/>
    </row>
    <row r="240" spans="1:24" ht="30" customHeight="1" x14ac:dyDescent="0.35">
      <c r="A240" s="118"/>
      <c r="H240" s="118"/>
      <c r="I240" s="118"/>
      <c r="J240" s="118"/>
    </row>
    <row r="241" spans="1:10" ht="30" customHeight="1" x14ac:dyDescent="0.35">
      <c r="A241" s="118"/>
      <c r="H241" s="118"/>
      <c r="I241" s="118"/>
      <c r="J241" s="118"/>
    </row>
    <row r="242" spans="1:10" ht="30" customHeight="1" x14ac:dyDescent="0.35">
      <c r="A242" s="118"/>
      <c r="H242" s="118"/>
      <c r="I242" s="118"/>
      <c r="J242" s="118"/>
    </row>
    <row r="243" spans="1:10" ht="30" customHeight="1" x14ac:dyDescent="0.35">
      <c r="A243" s="118"/>
      <c r="H243" s="118"/>
      <c r="I243" s="118"/>
      <c r="J243" s="118"/>
    </row>
    <row r="244" spans="1:10" ht="30" customHeight="1" x14ac:dyDescent="0.35">
      <c r="A244" s="118"/>
      <c r="H244" s="118"/>
      <c r="I244" s="118"/>
      <c r="J244" s="118"/>
    </row>
    <row r="245" spans="1:10" ht="30" customHeight="1" x14ac:dyDescent="0.35">
      <c r="A245" s="118"/>
      <c r="H245" s="118"/>
      <c r="I245" s="118"/>
      <c r="J245" s="118"/>
    </row>
    <row r="246" spans="1:10" ht="30" customHeight="1" x14ac:dyDescent="0.35">
      <c r="A246" s="118"/>
      <c r="H246" s="118"/>
      <c r="I246" s="118"/>
      <c r="J246" s="118"/>
    </row>
    <row r="247" spans="1:10" ht="30" customHeight="1" x14ac:dyDescent="0.35">
      <c r="A247" s="118"/>
      <c r="H247" s="118"/>
      <c r="I247" s="118"/>
      <c r="J247" s="118"/>
    </row>
    <row r="248" spans="1:10" ht="30" customHeight="1" x14ac:dyDescent="0.35">
      <c r="A248" s="118"/>
      <c r="H248" s="118"/>
      <c r="I248" s="118"/>
      <c r="J248" s="118"/>
    </row>
    <row r="249" spans="1:10" ht="30" customHeight="1" x14ac:dyDescent="0.35">
      <c r="A249" s="118"/>
      <c r="H249" s="118"/>
      <c r="I249" s="118"/>
      <c r="J249" s="118"/>
    </row>
    <row r="250" spans="1:10" ht="30" customHeight="1" x14ac:dyDescent="0.35">
      <c r="A250" s="118"/>
      <c r="H250" s="118"/>
      <c r="I250" s="118"/>
      <c r="J250" s="118"/>
    </row>
    <row r="251" spans="1:10" ht="30" customHeight="1" x14ac:dyDescent="0.35">
      <c r="A251" s="118"/>
      <c r="H251" s="118"/>
      <c r="I251" s="118"/>
      <c r="J251" s="118"/>
    </row>
    <row r="252" spans="1:10" ht="30" customHeight="1" x14ac:dyDescent="0.35">
      <c r="A252" s="118"/>
      <c r="H252" s="118"/>
      <c r="I252" s="118"/>
      <c r="J252" s="118"/>
    </row>
    <row r="253" spans="1:10" ht="30" customHeight="1" x14ac:dyDescent="0.35">
      <c r="A253" s="118"/>
      <c r="H253" s="118"/>
      <c r="I253" s="118"/>
      <c r="J253" s="118"/>
    </row>
    <row r="254" spans="1:10" ht="30" customHeight="1" x14ac:dyDescent="0.35">
      <c r="A254" s="118"/>
      <c r="H254" s="118"/>
      <c r="I254" s="118"/>
      <c r="J254" s="118"/>
    </row>
    <row r="255" spans="1:10" ht="30" customHeight="1" x14ac:dyDescent="0.35">
      <c r="A255" s="118"/>
      <c r="H255" s="118"/>
      <c r="I255" s="118"/>
      <c r="J255" s="118"/>
    </row>
    <row r="256" spans="1:10" ht="30" customHeight="1" x14ac:dyDescent="0.35">
      <c r="A256" s="118"/>
      <c r="H256" s="118"/>
      <c r="I256" s="118"/>
      <c r="J256" s="118"/>
    </row>
    <row r="257" spans="1:10" ht="30" customHeight="1" x14ac:dyDescent="0.35">
      <c r="A257" s="118"/>
      <c r="H257" s="118"/>
      <c r="I257" s="118"/>
      <c r="J257" s="118"/>
    </row>
    <row r="258" spans="1:10" ht="30" customHeight="1" x14ac:dyDescent="0.35">
      <c r="A258" s="118"/>
      <c r="H258" s="118"/>
      <c r="I258" s="118"/>
      <c r="J258" s="118"/>
    </row>
    <row r="259" spans="1:10" ht="30" customHeight="1" x14ac:dyDescent="0.35">
      <c r="A259" s="118"/>
      <c r="H259" s="118"/>
      <c r="I259" s="118"/>
      <c r="J259" s="118"/>
    </row>
    <row r="260" spans="1:10" ht="30" customHeight="1" x14ac:dyDescent="0.35">
      <c r="A260" s="118"/>
      <c r="H260" s="118"/>
      <c r="I260" s="118"/>
      <c r="J260" s="118"/>
    </row>
    <row r="261" spans="1:10" ht="30" customHeight="1" x14ac:dyDescent="0.35">
      <c r="A261" s="118"/>
      <c r="H261" s="118"/>
      <c r="I261" s="118"/>
      <c r="J261" s="118"/>
    </row>
    <row r="262" spans="1:10" ht="30" customHeight="1" x14ac:dyDescent="0.35">
      <c r="A262" s="118"/>
      <c r="H262" s="118"/>
      <c r="I262" s="118"/>
      <c r="J262" s="118"/>
    </row>
    <row r="263" spans="1:10" ht="30" customHeight="1" x14ac:dyDescent="0.35">
      <c r="A263" s="118"/>
      <c r="H263" s="118"/>
      <c r="I263" s="118"/>
      <c r="J263" s="118"/>
    </row>
    <row r="264" spans="1:10" ht="30" customHeight="1" x14ac:dyDescent="0.35">
      <c r="A264" s="118"/>
      <c r="H264" s="118"/>
      <c r="I264" s="118"/>
      <c r="J264" s="118"/>
    </row>
    <row r="265" spans="1:10" ht="30" customHeight="1" x14ac:dyDescent="0.35">
      <c r="A265" s="118"/>
      <c r="H265" s="118"/>
      <c r="I265" s="118"/>
      <c r="J265" s="118"/>
    </row>
  </sheetData>
  <autoFilter ref="A1:Y228" xr:uid="{6313CFF3-6533-4631-A0E7-38B6E98902A4}"/>
  <phoneticPr fontId="44" type="noConversion"/>
  <conditionalFormatting sqref="A1:Y1">
    <cfRule type="duplicateValues" dxfId="65" priority="11"/>
  </conditionalFormatting>
  <conditionalFormatting sqref="A266:A1048576 A1 A38:A228">
    <cfRule type="colorScale" priority="10">
      <colorScale>
        <cfvo type="min"/>
        <cfvo type="max"/>
        <color rgb="FF63BE7B"/>
        <color rgb="FFFFEF9C"/>
      </colorScale>
    </cfRule>
  </conditionalFormatting>
  <conditionalFormatting sqref="B266:B1048576 B1 B38:B228">
    <cfRule type="duplicateValues" dxfId="64" priority="9"/>
  </conditionalFormatting>
  <conditionalFormatting sqref="A37">
    <cfRule type="colorScale" priority="8">
      <colorScale>
        <cfvo type="min"/>
        <cfvo type="max"/>
        <color rgb="FF63BE7B"/>
        <color rgb="FFFFEF9C"/>
      </colorScale>
    </cfRule>
  </conditionalFormatting>
  <conditionalFormatting sqref="B37">
    <cfRule type="duplicateValues" dxfId="63" priority="7"/>
  </conditionalFormatting>
  <conditionalFormatting sqref="A20:A36">
    <cfRule type="colorScale" priority="4">
      <colorScale>
        <cfvo type="min"/>
        <cfvo type="max"/>
        <color rgb="FFFCFCFF"/>
        <color rgb="FF92D050"/>
      </colorScale>
    </cfRule>
  </conditionalFormatting>
  <conditionalFormatting sqref="A20:B36">
    <cfRule type="duplicateValues" dxfId="62" priority="5"/>
    <cfRule type="duplicateValues" dxfId="61" priority="6"/>
  </conditionalFormatting>
  <conditionalFormatting sqref="A2:A19">
    <cfRule type="colorScale" priority="1">
      <colorScale>
        <cfvo type="min"/>
        <cfvo type="max"/>
        <color rgb="FFFCFCFF"/>
        <color rgb="FF92D050"/>
      </colorScale>
    </cfRule>
  </conditionalFormatting>
  <conditionalFormatting sqref="A2:B19">
    <cfRule type="duplicateValues" dxfId="60" priority="2"/>
    <cfRule type="duplicateValues" dxfId="59" priority="3"/>
  </conditionalFormatting>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56D68-A2FE-4E42-B859-A959EC106388}">
  <dimension ref="A1:XEZ7"/>
  <sheetViews>
    <sheetView zoomScaleNormal="100" workbookViewId="0">
      <selection activeCell="A2" sqref="A2"/>
    </sheetView>
  </sheetViews>
  <sheetFormatPr defaultRowHeight="30" customHeight="1" x14ac:dyDescent="0.35"/>
  <cols>
    <col min="1" max="1" width="17.36328125" style="118" customWidth="1"/>
    <col min="2" max="2" width="79.1796875" style="120" customWidth="1"/>
    <col min="3" max="3" width="16.36328125" style="118" customWidth="1"/>
    <col min="4" max="4" width="16.90625" style="118" customWidth="1"/>
    <col min="5" max="5" width="12.7265625" style="118" customWidth="1"/>
    <col min="6" max="6" width="13.08984375" style="118" customWidth="1"/>
    <col min="7" max="7" width="17.7265625" style="118" customWidth="1"/>
    <col min="8" max="8" width="15.26953125" style="118" customWidth="1"/>
    <col min="9" max="9" width="18.26953125" style="118" customWidth="1"/>
    <col min="10" max="10" width="21.1796875" style="118" customWidth="1"/>
    <col min="11" max="12" width="8.7265625" style="118"/>
    <col min="13" max="13" width="23.453125" style="118" customWidth="1"/>
    <col min="14" max="14" width="13.90625" style="118" customWidth="1"/>
    <col min="15" max="18" width="8.7265625" style="118"/>
    <col min="19" max="19" width="12.54296875" style="118" customWidth="1"/>
    <col min="20" max="20" width="18.453125" style="118" customWidth="1"/>
    <col min="21" max="21" width="13.81640625" style="118" customWidth="1"/>
    <col min="22" max="22" width="14.453125" style="118" customWidth="1"/>
    <col min="23" max="23" width="17.453125" style="118" customWidth="1"/>
    <col min="24" max="24" width="14.453125" style="118" customWidth="1"/>
    <col min="25" max="25" width="15.26953125" style="118" customWidth="1"/>
    <col min="26" max="26" width="17.08984375" style="118" customWidth="1"/>
    <col min="27" max="27" width="13.6328125" style="118" customWidth="1"/>
    <col min="28" max="28" width="19" style="118" customWidth="1"/>
    <col min="29" max="29" width="18.453125" style="118" customWidth="1"/>
    <col min="30" max="30" width="8.7265625" style="118"/>
    <col min="31" max="31" width="20.54296875" style="118" customWidth="1"/>
    <col min="32" max="32" width="19" style="118" customWidth="1"/>
    <col min="33" max="33" width="17.453125" style="118" customWidth="1"/>
    <col min="34" max="34" width="16.54296875" style="118" customWidth="1"/>
    <col min="35" max="35" width="13.08984375" style="118" customWidth="1"/>
    <col min="36" max="16384" width="8.7265625" style="118"/>
  </cols>
  <sheetData>
    <row r="1" spans="1:16380" ht="30" customHeight="1" x14ac:dyDescent="0.35">
      <c r="A1" s="105" t="s">
        <v>10</v>
      </c>
      <c r="B1" s="105" t="s">
        <v>12</v>
      </c>
      <c r="C1" s="106" t="s">
        <v>14</v>
      </c>
      <c r="D1" s="106" t="s">
        <v>16</v>
      </c>
      <c r="E1" s="105" t="s">
        <v>18</v>
      </c>
      <c r="F1" s="105" t="s">
        <v>19</v>
      </c>
      <c r="G1" s="105" t="s">
        <v>20</v>
      </c>
      <c r="H1" s="105" t="s">
        <v>22</v>
      </c>
      <c r="I1" s="105" t="s">
        <v>24</v>
      </c>
      <c r="J1" s="105" t="s">
        <v>25</v>
      </c>
      <c r="K1" s="105" t="s">
        <v>1284</v>
      </c>
      <c r="L1" s="105" t="s">
        <v>28</v>
      </c>
      <c r="M1" s="105" t="s">
        <v>29</v>
      </c>
      <c r="N1" s="105" t="s">
        <v>31</v>
      </c>
      <c r="O1" s="105" t="s">
        <v>33</v>
      </c>
      <c r="P1" s="105" t="s">
        <v>35</v>
      </c>
      <c r="Q1" s="105" t="s">
        <v>37</v>
      </c>
      <c r="R1" s="105" t="s">
        <v>39</v>
      </c>
      <c r="S1" s="107" t="s">
        <v>40</v>
      </c>
      <c r="T1" s="107" t="s">
        <v>42</v>
      </c>
      <c r="U1" s="107" t="s">
        <v>45</v>
      </c>
      <c r="V1" s="107" t="s">
        <v>97</v>
      </c>
      <c r="W1" s="107" t="s">
        <v>2687</v>
      </c>
      <c r="X1" s="107" t="s">
        <v>2587</v>
      </c>
      <c r="Y1" s="107" t="s">
        <v>98</v>
      </c>
      <c r="Z1" s="107" t="s">
        <v>54</v>
      </c>
      <c r="AA1" s="107" t="s">
        <v>99</v>
      </c>
      <c r="AB1" s="107" t="s">
        <v>100</v>
      </c>
      <c r="AC1" s="107" t="s">
        <v>2588</v>
      </c>
      <c r="AD1" s="107" t="s">
        <v>101</v>
      </c>
      <c r="AE1" s="107" t="s">
        <v>64</v>
      </c>
      <c r="AF1" s="107" t="s">
        <v>66</v>
      </c>
      <c r="AG1" s="107" t="s">
        <v>68</v>
      </c>
      <c r="AH1" s="107" t="s">
        <v>70</v>
      </c>
      <c r="AI1" s="107" t="s">
        <v>72</v>
      </c>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c r="IW1" s="109"/>
      <c r="IX1" s="109"/>
      <c r="IY1" s="109"/>
      <c r="IZ1" s="109"/>
      <c r="JA1" s="109"/>
      <c r="JB1" s="109"/>
      <c r="JC1" s="109"/>
      <c r="JD1" s="109"/>
      <c r="JE1" s="109"/>
      <c r="JF1" s="109"/>
      <c r="JG1" s="109"/>
      <c r="JH1" s="109"/>
      <c r="JI1" s="109"/>
      <c r="JJ1" s="109"/>
      <c r="JK1" s="109"/>
      <c r="JL1" s="109"/>
      <c r="JM1" s="109"/>
      <c r="JN1" s="109"/>
      <c r="JO1" s="109"/>
      <c r="JP1" s="109"/>
      <c r="JQ1" s="109"/>
      <c r="JR1" s="109"/>
      <c r="JS1" s="109"/>
      <c r="JT1" s="109"/>
      <c r="JU1" s="109"/>
      <c r="JV1" s="109"/>
      <c r="JW1" s="109"/>
      <c r="JX1" s="109"/>
      <c r="JY1" s="109"/>
      <c r="JZ1" s="109"/>
      <c r="KA1" s="109"/>
      <c r="KB1" s="109"/>
      <c r="KC1" s="109"/>
      <c r="KD1" s="109"/>
      <c r="KE1" s="109"/>
      <c r="KF1" s="109"/>
      <c r="KG1" s="109"/>
      <c r="KH1" s="109"/>
      <c r="KI1" s="109"/>
      <c r="KJ1" s="109"/>
      <c r="KK1" s="109"/>
      <c r="KL1" s="109"/>
      <c r="KM1" s="109"/>
      <c r="KN1" s="109"/>
      <c r="KO1" s="109"/>
      <c r="KP1" s="109"/>
      <c r="KQ1" s="109"/>
      <c r="KR1" s="109"/>
      <c r="KS1" s="109"/>
      <c r="KT1" s="109"/>
      <c r="KU1" s="109"/>
      <c r="KV1" s="109"/>
      <c r="KW1" s="109"/>
      <c r="KX1" s="109"/>
      <c r="KY1" s="109"/>
      <c r="KZ1" s="109"/>
      <c r="LA1" s="109"/>
      <c r="LB1" s="109"/>
      <c r="LC1" s="109"/>
      <c r="LD1" s="109"/>
      <c r="LE1" s="109"/>
      <c r="LF1" s="109"/>
      <c r="LG1" s="109"/>
      <c r="LH1" s="109"/>
      <c r="LI1" s="109"/>
      <c r="LJ1" s="109"/>
      <c r="LK1" s="109"/>
      <c r="LL1" s="109"/>
      <c r="LM1" s="109"/>
      <c r="LN1" s="109"/>
      <c r="LO1" s="109"/>
      <c r="LP1" s="109"/>
      <c r="LQ1" s="109"/>
      <c r="LR1" s="109"/>
      <c r="LS1" s="109"/>
      <c r="LT1" s="109"/>
      <c r="LU1" s="109"/>
      <c r="LV1" s="109"/>
      <c r="LW1" s="109"/>
      <c r="LX1" s="109"/>
      <c r="LY1" s="109"/>
      <c r="LZ1" s="109"/>
      <c r="MA1" s="109"/>
      <c r="MB1" s="109"/>
      <c r="MC1" s="109"/>
      <c r="MD1" s="109"/>
      <c r="ME1" s="109"/>
      <c r="MF1" s="109"/>
      <c r="MG1" s="109"/>
      <c r="MH1" s="109"/>
      <c r="MI1" s="109"/>
      <c r="MJ1" s="109"/>
      <c r="MK1" s="109"/>
      <c r="ML1" s="109"/>
      <c r="MM1" s="109"/>
      <c r="MN1" s="109"/>
      <c r="MO1" s="109"/>
      <c r="MP1" s="109"/>
      <c r="MQ1" s="109"/>
      <c r="MR1" s="109"/>
      <c r="MS1" s="109"/>
      <c r="MT1" s="109"/>
      <c r="MU1" s="109"/>
      <c r="MV1" s="109"/>
      <c r="MW1" s="109"/>
      <c r="MX1" s="109"/>
      <c r="MY1" s="109"/>
      <c r="MZ1" s="109"/>
      <c r="NA1" s="109"/>
      <c r="NB1" s="109"/>
      <c r="NC1" s="109"/>
      <c r="ND1" s="109"/>
      <c r="NE1" s="109"/>
      <c r="NF1" s="109"/>
      <c r="NG1" s="109"/>
      <c r="NH1" s="109"/>
      <c r="NI1" s="109"/>
      <c r="NJ1" s="109"/>
      <c r="NK1" s="109"/>
      <c r="NL1" s="109"/>
      <c r="NM1" s="109"/>
      <c r="NN1" s="109"/>
      <c r="NO1" s="109"/>
      <c r="NP1" s="109"/>
      <c r="NQ1" s="109"/>
      <c r="NR1" s="109"/>
      <c r="NS1" s="109"/>
      <c r="NT1" s="109"/>
      <c r="NU1" s="109"/>
      <c r="NV1" s="109"/>
      <c r="NW1" s="109"/>
      <c r="NX1" s="109"/>
      <c r="NY1" s="109"/>
      <c r="NZ1" s="109"/>
      <c r="OA1" s="109"/>
      <c r="OB1" s="109"/>
      <c r="OC1" s="109"/>
      <c r="OD1" s="109"/>
      <c r="OE1" s="109"/>
      <c r="OF1" s="109"/>
      <c r="OG1" s="109"/>
      <c r="OH1" s="109"/>
      <c r="OI1" s="109"/>
      <c r="OJ1" s="109"/>
      <c r="OK1" s="109"/>
      <c r="OL1" s="109"/>
      <c r="OM1" s="109"/>
      <c r="ON1" s="109"/>
      <c r="OO1" s="109"/>
      <c r="OP1" s="109"/>
      <c r="OQ1" s="109"/>
      <c r="OR1" s="109"/>
      <c r="OS1" s="109"/>
      <c r="OT1" s="109"/>
      <c r="OU1" s="109"/>
      <c r="OV1" s="109"/>
      <c r="OW1" s="109"/>
      <c r="OX1" s="109"/>
      <c r="OY1" s="109"/>
      <c r="OZ1" s="109"/>
      <c r="PA1" s="109"/>
      <c r="PB1" s="109"/>
      <c r="PC1" s="109"/>
      <c r="PD1" s="109"/>
      <c r="PE1" s="109"/>
      <c r="PF1" s="109"/>
      <c r="PG1" s="109"/>
      <c r="PH1" s="109"/>
      <c r="PI1" s="109"/>
      <c r="PJ1" s="109"/>
      <c r="PK1" s="109"/>
      <c r="PL1" s="109"/>
      <c r="PM1" s="109"/>
      <c r="PN1" s="109"/>
      <c r="PO1" s="109"/>
      <c r="PP1" s="109"/>
      <c r="PQ1" s="109"/>
      <c r="PR1" s="109"/>
      <c r="PS1" s="109"/>
      <c r="PT1" s="109"/>
      <c r="PU1" s="109"/>
      <c r="PV1" s="109"/>
      <c r="PW1" s="109"/>
      <c r="PX1" s="109"/>
      <c r="PY1" s="109"/>
      <c r="PZ1" s="109"/>
      <c r="QA1" s="109"/>
      <c r="QB1" s="109"/>
      <c r="QC1" s="109"/>
      <c r="QD1" s="109"/>
      <c r="QE1" s="109"/>
      <c r="QF1" s="109"/>
      <c r="QG1" s="109"/>
      <c r="QH1" s="109"/>
      <c r="QI1" s="109"/>
      <c r="QJ1" s="109"/>
      <c r="QK1" s="109"/>
      <c r="QL1" s="109"/>
      <c r="QM1" s="109"/>
      <c r="QN1" s="109"/>
      <c r="QO1" s="109"/>
      <c r="QP1" s="109"/>
      <c r="QQ1" s="109"/>
      <c r="QR1" s="109"/>
      <c r="QS1" s="109"/>
      <c r="QT1" s="109"/>
      <c r="QU1" s="109"/>
      <c r="QV1" s="109"/>
      <c r="QW1" s="109"/>
      <c r="QX1" s="109"/>
      <c r="QY1" s="109"/>
      <c r="QZ1" s="109"/>
      <c r="RA1" s="109"/>
      <c r="RB1" s="109"/>
      <c r="RC1" s="109"/>
      <c r="RD1" s="109"/>
      <c r="RE1" s="109"/>
      <c r="RF1" s="109"/>
      <c r="RG1" s="109"/>
      <c r="RH1" s="109"/>
      <c r="RI1" s="109"/>
      <c r="RJ1" s="109"/>
      <c r="RK1" s="109"/>
      <c r="RL1" s="109"/>
      <c r="RM1" s="109"/>
      <c r="RN1" s="109"/>
      <c r="RO1" s="109"/>
      <c r="RP1" s="109"/>
      <c r="RQ1" s="109"/>
      <c r="RR1" s="109"/>
      <c r="RS1" s="109"/>
      <c r="RT1" s="109"/>
      <c r="RU1" s="109"/>
      <c r="RV1" s="109"/>
      <c r="RW1" s="109"/>
      <c r="RX1" s="109"/>
      <c r="RY1" s="109"/>
      <c r="RZ1" s="109"/>
      <c r="SA1" s="109"/>
      <c r="SB1" s="109"/>
      <c r="SC1" s="109"/>
      <c r="SD1" s="109"/>
      <c r="SE1" s="109"/>
      <c r="SF1" s="109"/>
      <c r="SG1" s="109"/>
      <c r="SH1" s="109"/>
      <c r="SI1" s="109"/>
      <c r="SJ1" s="109"/>
      <c r="SK1" s="109"/>
      <c r="SL1" s="109"/>
      <c r="SM1" s="109"/>
      <c r="SN1" s="109"/>
      <c r="SO1" s="109"/>
      <c r="SP1" s="109"/>
      <c r="SQ1" s="109"/>
      <c r="SR1" s="109"/>
      <c r="SS1" s="109"/>
      <c r="ST1" s="109"/>
      <c r="SU1" s="109"/>
      <c r="SV1" s="109"/>
      <c r="SW1" s="109"/>
      <c r="SX1" s="109"/>
      <c r="SY1" s="109"/>
      <c r="SZ1" s="109"/>
      <c r="TA1" s="109"/>
      <c r="TB1" s="109"/>
      <c r="TC1" s="109"/>
      <c r="TD1" s="109"/>
      <c r="TE1" s="109"/>
      <c r="TF1" s="109"/>
      <c r="TG1" s="109"/>
      <c r="TH1" s="109"/>
      <c r="TI1" s="109"/>
      <c r="TJ1" s="109"/>
      <c r="TK1" s="109"/>
      <c r="TL1" s="109"/>
      <c r="TM1" s="109"/>
      <c r="TN1" s="109"/>
      <c r="TO1" s="109"/>
      <c r="TP1" s="109"/>
      <c r="TQ1" s="109"/>
      <c r="TR1" s="109"/>
      <c r="TS1" s="109"/>
      <c r="TT1" s="109"/>
      <c r="TU1" s="109"/>
      <c r="TV1" s="109"/>
      <c r="TW1" s="109"/>
      <c r="TX1" s="109"/>
      <c r="TY1" s="109"/>
      <c r="TZ1" s="109"/>
      <c r="UA1" s="109"/>
      <c r="UB1" s="109"/>
      <c r="UC1" s="109"/>
      <c r="UD1" s="109"/>
      <c r="UE1" s="109"/>
      <c r="UF1" s="109"/>
      <c r="UG1" s="109"/>
      <c r="UH1" s="109"/>
      <c r="UI1" s="109"/>
      <c r="UJ1" s="109"/>
      <c r="UK1" s="109"/>
      <c r="UL1" s="109"/>
      <c r="UM1" s="109"/>
      <c r="UN1" s="109"/>
      <c r="UO1" s="109"/>
      <c r="UP1" s="109"/>
      <c r="UQ1" s="109"/>
      <c r="UR1" s="109"/>
      <c r="US1" s="109"/>
      <c r="UT1" s="109"/>
      <c r="UU1" s="109"/>
      <c r="UV1" s="109"/>
      <c r="UW1" s="109"/>
      <c r="UX1" s="109"/>
      <c r="UY1" s="109"/>
      <c r="UZ1" s="109"/>
      <c r="VA1" s="109"/>
      <c r="VB1" s="109"/>
      <c r="VC1" s="109"/>
      <c r="VD1" s="109"/>
      <c r="VE1" s="109"/>
      <c r="VF1" s="109"/>
      <c r="VG1" s="109"/>
      <c r="VH1" s="109"/>
      <c r="VI1" s="109"/>
      <c r="VJ1" s="109"/>
      <c r="VK1" s="109"/>
      <c r="VL1" s="109"/>
      <c r="VM1" s="109"/>
      <c r="VN1" s="109"/>
      <c r="VO1" s="109"/>
      <c r="VP1" s="109"/>
      <c r="VQ1" s="109"/>
      <c r="VR1" s="109"/>
      <c r="VS1" s="109"/>
      <c r="VT1" s="109"/>
      <c r="VU1" s="109"/>
      <c r="VV1" s="109"/>
      <c r="VW1" s="109"/>
      <c r="VX1" s="109"/>
      <c r="VY1" s="109"/>
      <c r="VZ1" s="109"/>
      <c r="WA1" s="109"/>
      <c r="WB1" s="109"/>
      <c r="WC1" s="109"/>
      <c r="WD1" s="109"/>
      <c r="WE1" s="109"/>
      <c r="WF1" s="109"/>
      <c r="WG1" s="109"/>
      <c r="WH1" s="109"/>
      <c r="WI1" s="109"/>
      <c r="WJ1" s="109"/>
      <c r="WK1" s="109"/>
      <c r="WL1" s="109"/>
      <c r="WM1" s="109"/>
      <c r="WN1" s="109"/>
      <c r="WO1" s="109"/>
      <c r="WP1" s="109"/>
      <c r="WQ1" s="109"/>
      <c r="WR1" s="109"/>
      <c r="WS1" s="109"/>
      <c r="WT1" s="109"/>
      <c r="WU1" s="109"/>
      <c r="WV1" s="109"/>
      <c r="WW1" s="109"/>
      <c r="WX1" s="109"/>
      <c r="WY1" s="109"/>
      <c r="WZ1" s="109"/>
      <c r="XA1" s="109"/>
      <c r="XB1" s="109"/>
      <c r="XC1" s="109"/>
      <c r="XD1" s="109"/>
      <c r="XE1" s="109"/>
      <c r="XF1" s="109"/>
      <c r="XG1" s="109"/>
      <c r="XH1" s="109"/>
      <c r="XI1" s="109"/>
      <c r="XJ1" s="109"/>
      <c r="XK1" s="109"/>
      <c r="XL1" s="109"/>
      <c r="XM1" s="109"/>
      <c r="XN1" s="109"/>
      <c r="XO1" s="109"/>
      <c r="XP1" s="109"/>
      <c r="XQ1" s="109"/>
      <c r="XR1" s="109"/>
      <c r="XS1" s="109"/>
      <c r="XT1" s="109"/>
      <c r="XU1" s="109"/>
      <c r="XV1" s="109"/>
      <c r="XW1" s="109"/>
      <c r="XX1" s="109"/>
      <c r="XY1" s="109"/>
      <c r="XZ1" s="109"/>
      <c r="YA1" s="109"/>
      <c r="YB1" s="109"/>
      <c r="YC1" s="109"/>
      <c r="YD1" s="109"/>
      <c r="YE1" s="109"/>
      <c r="YF1" s="109"/>
      <c r="YG1" s="109"/>
      <c r="YH1" s="109"/>
      <c r="YI1" s="109"/>
      <c r="YJ1" s="109"/>
      <c r="YK1" s="109"/>
      <c r="YL1" s="109"/>
      <c r="YM1" s="109"/>
      <c r="YN1" s="109"/>
      <c r="YO1" s="109"/>
      <c r="YP1" s="109"/>
      <c r="YQ1" s="109"/>
      <c r="YR1" s="109"/>
      <c r="YS1" s="109"/>
      <c r="YT1" s="109"/>
      <c r="YU1" s="109"/>
      <c r="YV1" s="109"/>
      <c r="YW1" s="109"/>
      <c r="YX1" s="109"/>
      <c r="YY1" s="109"/>
      <c r="YZ1" s="109"/>
      <c r="ZA1" s="109"/>
      <c r="ZB1" s="109"/>
      <c r="ZC1" s="109"/>
      <c r="ZD1" s="109"/>
      <c r="ZE1" s="109"/>
      <c r="ZF1" s="109"/>
      <c r="ZG1" s="109"/>
      <c r="ZH1" s="109"/>
      <c r="ZI1" s="109"/>
      <c r="ZJ1" s="109"/>
      <c r="ZK1" s="109"/>
      <c r="ZL1" s="109"/>
      <c r="ZM1" s="109"/>
      <c r="ZN1" s="109"/>
      <c r="ZO1" s="109"/>
      <c r="ZP1" s="109"/>
      <c r="ZQ1" s="109"/>
      <c r="ZR1" s="109"/>
      <c r="ZS1" s="109"/>
      <c r="ZT1" s="109"/>
      <c r="ZU1" s="109"/>
      <c r="ZV1" s="109"/>
      <c r="ZW1" s="109"/>
      <c r="ZX1" s="109"/>
      <c r="ZY1" s="109"/>
      <c r="ZZ1" s="109"/>
      <c r="AAA1" s="109"/>
      <c r="AAB1" s="109"/>
      <c r="AAC1" s="109"/>
      <c r="AAD1" s="109"/>
      <c r="AAE1" s="109"/>
      <c r="AAF1" s="109"/>
      <c r="AAG1" s="109"/>
      <c r="AAH1" s="109"/>
      <c r="AAI1" s="109"/>
      <c r="AAJ1" s="109"/>
      <c r="AAK1" s="109"/>
      <c r="AAL1" s="109"/>
      <c r="AAM1" s="109"/>
      <c r="AAN1" s="109"/>
      <c r="AAO1" s="109"/>
      <c r="AAP1" s="109"/>
      <c r="AAQ1" s="109"/>
      <c r="AAR1" s="109"/>
      <c r="AAS1" s="109"/>
      <c r="AAT1" s="109"/>
      <c r="AAU1" s="109"/>
      <c r="AAV1" s="109"/>
      <c r="AAW1" s="109"/>
      <c r="AAX1" s="109"/>
      <c r="AAY1" s="109"/>
      <c r="AAZ1" s="109"/>
      <c r="ABA1" s="109"/>
      <c r="ABB1" s="109"/>
      <c r="ABC1" s="109"/>
      <c r="ABD1" s="109"/>
      <c r="ABE1" s="109"/>
      <c r="ABF1" s="109"/>
      <c r="ABG1" s="109"/>
      <c r="ABH1" s="109"/>
      <c r="ABI1" s="109"/>
      <c r="ABJ1" s="109"/>
      <c r="ABK1" s="109"/>
      <c r="ABL1" s="109"/>
      <c r="ABM1" s="109"/>
      <c r="ABN1" s="109"/>
      <c r="ABO1" s="109"/>
      <c r="ABP1" s="109"/>
      <c r="ABQ1" s="109"/>
      <c r="ABR1" s="109"/>
      <c r="ABS1" s="109"/>
      <c r="ABT1" s="109"/>
      <c r="ABU1" s="109"/>
      <c r="ABV1" s="109"/>
      <c r="ABW1" s="109"/>
      <c r="ABX1" s="109"/>
      <c r="ABY1" s="109"/>
      <c r="ABZ1" s="109"/>
      <c r="ACA1" s="109"/>
      <c r="ACB1" s="109"/>
      <c r="ACC1" s="109"/>
      <c r="ACD1" s="109"/>
      <c r="ACE1" s="109"/>
      <c r="ACF1" s="109"/>
      <c r="ACG1" s="109"/>
      <c r="ACH1" s="109"/>
      <c r="ACI1" s="109"/>
      <c r="ACJ1" s="109"/>
      <c r="ACK1" s="109"/>
      <c r="ACL1" s="109"/>
      <c r="ACM1" s="109"/>
      <c r="ACN1" s="109"/>
      <c r="ACO1" s="109"/>
      <c r="ACP1" s="109"/>
      <c r="ACQ1" s="109"/>
      <c r="ACR1" s="109"/>
      <c r="ACS1" s="109"/>
      <c r="ACT1" s="109"/>
      <c r="ACU1" s="109"/>
      <c r="ACV1" s="109"/>
      <c r="ACW1" s="109"/>
      <c r="ACX1" s="109"/>
      <c r="ACY1" s="109"/>
      <c r="ACZ1" s="109"/>
      <c r="ADA1" s="109"/>
      <c r="ADB1" s="109"/>
      <c r="ADC1" s="109"/>
      <c r="ADD1" s="109"/>
      <c r="ADE1" s="109"/>
      <c r="ADF1" s="109"/>
      <c r="ADG1" s="109"/>
      <c r="ADH1" s="109"/>
      <c r="ADI1" s="109"/>
      <c r="ADJ1" s="109"/>
      <c r="ADK1" s="109"/>
      <c r="ADL1" s="109"/>
      <c r="ADM1" s="109"/>
      <c r="ADN1" s="109"/>
      <c r="ADO1" s="109"/>
      <c r="ADP1" s="109"/>
      <c r="ADQ1" s="109"/>
      <c r="ADR1" s="109"/>
      <c r="ADS1" s="109"/>
      <c r="ADT1" s="109"/>
      <c r="ADU1" s="109"/>
      <c r="ADV1" s="109"/>
      <c r="ADW1" s="109"/>
      <c r="ADX1" s="109"/>
      <c r="ADY1" s="109"/>
      <c r="ADZ1" s="109"/>
      <c r="AEA1" s="109"/>
      <c r="AEB1" s="109"/>
      <c r="AEC1" s="109"/>
      <c r="AED1" s="109"/>
      <c r="AEE1" s="109"/>
      <c r="AEF1" s="109"/>
      <c r="AEG1" s="109"/>
      <c r="AEH1" s="109"/>
      <c r="AEI1" s="109"/>
      <c r="AEJ1" s="109"/>
      <c r="AEK1" s="109"/>
      <c r="AEL1" s="109"/>
      <c r="AEM1" s="109"/>
      <c r="AEN1" s="109"/>
      <c r="AEO1" s="109"/>
      <c r="AEP1" s="109"/>
      <c r="AEQ1" s="109"/>
      <c r="AER1" s="109"/>
      <c r="AES1" s="109"/>
      <c r="AET1" s="109"/>
      <c r="AEU1" s="109"/>
      <c r="AEV1" s="109"/>
      <c r="AEW1" s="109"/>
      <c r="AEX1" s="109"/>
      <c r="AEY1" s="109"/>
      <c r="AEZ1" s="109"/>
      <c r="AFA1" s="109"/>
      <c r="AFB1" s="109"/>
      <c r="AFC1" s="109"/>
      <c r="AFD1" s="109"/>
      <c r="AFE1" s="109"/>
      <c r="AFF1" s="109"/>
      <c r="AFG1" s="109"/>
      <c r="AFH1" s="109"/>
      <c r="AFI1" s="109"/>
      <c r="AFJ1" s="109"/>
      <c r="AFK1" s="109"/>
      <c r="AFL1" s="109"/>
      <c r="AFM1" s="109"/>
      <c r="AFN1" s="109"/>
      <c r="AFO1" s="109"/>
      <c r="AFP1" s="109"/>
      <c r="AFQ1" s="109"/>
      <c r="AFR1" s="109"/>
      <c r="AFS1" s="109"/>
      <c r="AFT1" s="109"/>
      <c r="AFU1" s="109"/>
      <c r="AFV1" s="109"/>
      <c r="AFW1" s="109"/>
      <c r="AFX1" s="109"/>
      <c r="AFY1" s="109"/>
      <c r="AFZ1" s="109"/>
      <c r="AGA1" s="109"/>
      <c r="AGB1" s="109"/>
      <c r="AGC1" s="109"/>
      <c r="AGD1" s="109"/>
      <c r="AGE1" s="109"/>
      <c r="AGF1" s="109"/>
      <c r="AGG1" s="109"/>
      <c r="AGH1" s="109"/>
      <c r="AGI1" s="109"/>
      <c r="AGJ1" s="109"/>
      <c r="AGK1" s="109"/>
      <c r="AGL1" s="109"/>
      <c r="AGM1" s="109"/>
      <c r="AGN1" s="109"/>
      <c r="AGO1" s="109"/>
      <c r="AGP1" s="109"/>
      <c r="AGQ1" s="109"/>
      <c r="AGR1" s="109"/>
      <c r="AGS1" s="109"/>
      <c r="AGT1" s="109"/>
      <c r="AGU1" s="109"/>
      <c r="AGV1" s="109"/>
      <c r="AGW1" s="109"/>
      <c r="AGX1" s="109"/>
      <c r="AGY1" s="109"/>
      <c r="AGZ1" s="109"/>
      <c r="AHA1" s="109"/>
      <c r="AHB1" s="109"/>
      <c r="AHC1" s="109"/>
      <c r="AHD1" s="109"/>
      <c r="AHE1" s="109"/>
      <c r="AHF1" s="109"/>
      <c r="AHG1" s="109"/>
      <c r="AHH1" s="109"/>
      <c r="AHI1" s="109"/>
      <c r="AHJ1" s="109"/>
      <c r="AHK1" s="109"/>
      <c r="AHL1" s="109"/>
      <c r="AHM1" s="109"/>
      <c r="AHN1" s="109"/>
      <c r="AHO1" s="109"/>
      <c r="AHP1" s="109"/>
      <c r="AHQ1" s="109"/>
      <c r="AHR1" s="109"/>
      <c r="AHS1" s="109"/>
      <c r="AHT1" s="109"/>
      <c r="AHU1" s="109"/>
      <c r="AHV1" s="109"/>
      <c r="AHW1" s="109"/>
      <c r="AHX1" s="109"/>
      <c r="AHY1" s="109"/>
      <c r="AHZ1" s="109"/>
      <c r="AIA1" s="109"/>
      <c r="AIB1" s="109"/>
      <c r="AIC1" s="109"/>
      <c r="AID1" s="109"/>
      <c r="AIE1" s="109"/>
      <c r="AIF1" s="109"/>
      <c r="AIG1" s="109"/>
      <c r="AIH1" s="109"/>
      <c r="AII1" s="109"/>
      <c r="AIJ1" s="109"/>
      <c r="AIK1" s="109"/>
      <c r="AIL1" s="109"/>
      <c r="AIM1" s="109"/>
      <c r="AIN1" s="109"/>
      <c r="AIO1" s="109"/>
      <c r="AIP1" s="109"/>
      <c r="AIQ1" s="109"/>
      <c r="AIR1" s="109"/>
      <c r="AIS1" s="109"/>
      <c r="AIT1" s="109"/>
      <c r="AIU1" s="109"/>
      <c r="AIV1" s="109"/>
      <c r="AIW1" s="109"/>
      <c r="AIX1" s="109"/>
      <c r="AIY1" s="109"/>
      <c r="AIZ1" s="109"/>
      <c r="AJA1" s="109"/>
      <c r="AJB1" s="109"/>
      <c r="AJC1" s="109"/>
      <c r="AJD1" s="109"/>
      <c r="AJE1" s="109"/>
      <c r="AJF1" s="109"/>
      <c r="AJG1" s="109"/>
      <c r="AJH1" s="109"/>
      <c r="AJI1" s="109"/>
      <c r="AJJ1" s="109"/>
      <c r="AJK1" s="109"/>
      <c r="AJL1" s="109"/>
      <c r="AJM1" s="109"/>
      <c r="AJN1" s="109"/>
      <c r="AJO1" s="109"/>
      <c r="AJP1" s="109"/>
      <c r="AJQ1" s="109"/>
      <c r="AJR1" s="109"/>
      <c r="AJS1" s="109"/>
      <c r="AJT1" s="109"/>
      <c r="AJU1" s="109"/>
      <c r="AJV1" s="109"/>
      <c r="AJW1" s="109"/>
      <c r="AJX1" s="109"/>
      <c r="AJY1" s="109"/>
      <c r="AJZ1" s="109"/>
      <c r="AKA1" s="109"/>
      <c r="AKB1" s="109"/>
      <c r="AKC1" s="109"/>
      <c r="AKD1" s="109"/>
      <c r="AKE1" s="109"/>
      <c r="AKF1" s="109"/>
      <c r="AKG1" s="109"/>
      <c r="AKH1" s="109"/>
      <c r="AKI1" s="109"/>
      <c r="AKJ1" s="109"/>
      <c r="AKK1" s="109"/>
      <c r="AKL1" s="109"/>
      <c r="AKM1" s="109"/>
      <c r="AKN1" s="109"/>
      <c r="AKO1" s="109"/>
      <c r="AKP1" s="109"/>
      <c r="AKQ1" s="109"/>
      <c r="AKR1" s="109"/>
      <c r="AKS1" s="109"/>
      <c r="AKT1" s="109"/>
      <c r="AKU1" s="109"/>
      <c r="AKV1" s="109"/>
      <c r="AKW1" s="109"/>
      <c r="AKX1" s="109"/>
      <c r="AKY1" s="109"/>
      <c r="AKZ1" s="109"/>
      <c r="ALA1" s="109"/>
      <c r="ALB1" s="109"/>
      <c r="ALC1" s="109"/>
      <c r="ALD1" s="109"/>
      <c r="ALE1" s="109"/>
      <c r="ALF1" s="109"/>
      <c r="ALG1" s="109"/>
      <c r="ALH1" s="109"/>
      <c r="ALI1" s="109"/>
      <c r="ALJ1" s="109"/>
      <c r="ALK1" s="109"/>
      <c r="ALL1" s="109"/>
      <c r="ALM1" s="109"/>
      <c r="ALN1" s="109"/>
      <c r="ALO1" s="109"/>
      <c r="ALP1" s="109"/>
      <c r="ALQ1" s="109"/>
      <c r="ALR1" s="109"/>
      <c r="ALS1" s="109"/>
      <c r="ALT1" s="109"/>
      <c r="ALU1" s="109"/>
      <c r="ALV1" s="109"/>
      <c r="ALW1" s="109"/>
      <c r="ALX1" s="109"/>
      <c r="ALY1" s="109"/>
      <c r="ALZ1" s="109"/>
      <c r="AMA1" s="109"/>
      <c r="AMB1" s="109"/>
      <c r="AMC1" s="109"/>
      <c r="AMD1" s="109"/>
      <c r="AME1" s="109"/>
      <c r="AMF1" s="109"/>
      <c r="AMG1" s="109"/>
      <c r="AMH1" s="109"/>
      <c r="AMI1" s="109"/>
      <c r="AMJ1" s="109"/>
      <c r="AMK1" s="109"/>
      <c r="AML1" s="109"/>
      <c r="AMM1" s="109"/>
      <c r="AMN1" s="109"/>
      <c r="AMO1" s="109"/>
      <c r="AMP1" s="109"/>
      <c r="AMQ1" s="109"/>
      <c r="AMR1" s="109"/>
      <c r="AMS1" s="109"/>
      <c r="AMT1" s="109"/>
      <c r="AMU1" s="109"/>
      <c r="AMV1" s="109"/>
      <c r="AMW1" s="109"/>
      <c r="AMX1" s="109"/>
      <c r="AMY1" s="109"/>
      <c r="AMZ1" s="109"/>
      <c r="ANA1" s="109"/>
      <c r="ANB1" s="109"/>
      <c r="ANC1" s="109"/>
      <c r="AND1" s="109"/>
      <c r="ANE1" s="109"/>
      <c r="ANF1" s="109"/>
      <c r="ANG1" s="109"/>
      <c r="ANH1" s="109"/>
      <c r="ANI1" s="109"/>
      <c r="ANJ1" s="109"/>
      <c r="ANK1" s="109"/>
      <c r="ANL1" s="109"/>
      <c r="ANM1" s="109"/>
      <c r="ANN1" s="109"/>
      <c r="ANO1" s="109"/>
      <c r="ANP1" s="109"/>
      <c r="ANQ1" s="109"/>
      <c r="ANR1" s="109"/>
      <c r="ANS1" s="109"/>
      <c r="ANT1" s="109"/>
      <c r="ANU1" s="109"/>
      <c r="ANV1" s="109"/>
      <c r="ANW1" s="109"/>
      <c r="ANX1" s="109"/>
      <c r="ANY1" s="109"/>
      <c r="ANZ1" s="109"/>
      <c r="AOA1" s="109"/>
      <c r="AOB1" s="109"/>
      <c r="AOC1" s="109"/>
      <c r="AOD1" s="109"/>
      <c r="AOE1" s="109"/>
      <c r="AOF1" s="109"/>
      <c r="AOG1" s="109"/>
      <c r="AOH1" s="109"/>
      <c r="AOI1" s="109"/>
      <c r="AOJ1" s="109"/>
      <c r="AOK1" s="109"/>
      <c r="AOL1" s="109"/>
      <c r="AOM1" s="109"/>
      <c r="AON1" s="109"/>
      <c r="AOO1" s="109"/>
      <c r="AOP1" s="109"/>
      <c r="AOQ1" s="109"/>
      <c r="AOR1" s="109"/>
      <c r="AOS1" s="109"/>
      <c r="AOT1" s="109"/>
      <c r="AOU1" s="109"/>
      <c r="AOV1" s="109"/>
      <c r="AOW1" s="109"/>
      <c r="AOX1" s="109"/>
      <c r="AOY1" s="109"/>
      <c r="AOZ1" s="109"/>
      <c r="APA1" s="109"/>
      <c r="APB1" s="109"/>
      <c r="APC1" s="109"/>
      <c r="APD1" s="109"/>
      <c r="APE1" s="109"/>
      <c r="APF1" s="109"/>
      <c r="APG1" s="109"/>
      <c r="APH1" s="109"/>
      <c r="API1" s="109"/>
      <c r="APJ1" s="109"/>
      <c r="APK1" s="109"/>
      <c r="APL1" s="109"/>
      <c r="APM1" s="109"/>
      <c r="APN1" s="109"/>
      <c r="APO1" s="109"/>
      <c r="APP1" s="109"/>
      <c r="APQ1" s="109"/>
      <c r="APR1" s="109"/>
      <c r="APS1" s="109"/>
      <c r="APT1" s="109"/>
      <c r="APU1" s="109"/>
      <c r="APV1" s="109"/>
      <c r="APW1" s="109"/>
      <c r="APX1" s="109"/>
      <c r="APY1" s="109"/>
      <c r="APZ1" s="109"/>
      <c r="AQA1" s="109"/>
      <c r="AQB1" s="109"/>
      <c r="AQC1" s="109"/>
      <c r="AQD1" s="109"/>
      <c r="AQE1" s="109"/>
      <c r="AQF1" s="109"/>
      <c r="AQG1" s="109"/>
      <c r="AQH1" s="109"/>
      <c r="AQI1" s="109"/>
      <c r="AQJ1" s="109"/>
      <c r="AQK1" s="109"/>
      <c r="AQL1" s="109"/>
      <c r="AQM1" s="109"/>
      <c r="AQN1" s="109"/>
      <c r="AQO1" s="109"/>
      <c r="AQP1" s="109"/>
      <c r="AQQ1" s="109"/>
      <c r="AQR1" s="109"/>
      <c r="AQS1" s="109"/>
      <c r="AQT1" s="109"/>
      <c r="AQU1" s="109"/>
      <c r="AQV1" s="109"/>
      <c r="AQW1" s="109"/>
      <c r="AQX1" s="109"/>
      <c r="AQY1" s="109"/>
      <c r="AQZ1" s="109"/>
      <c r="ARA1" s="109"/>
      <c r="ARB1" s="109"/>
      <c r="ARC1" s="109"/>
      <c r="ARD1" s="109"/>
      <c r="ARE1" s="109"/>
      <c r="ARF1" s="109"/>
      <c r="ARG1" s="109"/>
      <c r="ARH1" s="109"/>
      <c r="ARI1" s="109"/>
      <c r="ARJ1" s="109"/>
      <c r="ARK1" s="109"/>
      <c r="ARL1" s="109"/>
      <c r="ARM1" s="109"/>
      <c r="ARN1" s="109"/>
      <c r="ARO1" s="109"/>
      <c r="ARP1" s="109"/>
      <c r="ARQ1" s="109"/>
      <c r="ARR1" s="109"/>
      <c r="ARS1" s="109"/>
      <c r="ART1" s="109"/>
      <c r="ARU1" s="109"/>
      <c r="ARV1" s="109"/>
      <c r="ARW1" s="109"/>
      <c r="ARX1" s="109"/>
      <c r="ARY1" s="109"/>
      <c r="ARZ1" s="109"/>
      <c r="ASA1" s="109"/>
      <c r="ASB1" s="109"/>
      <c r="ASC1" s="109"/>
      <c r="ASD1" s="109"/>
      <c r="ASE1" s="109"/>
      <c r="ASF1" s="109"/>
      <c r="ASG1" s="109"/>
      <c r="ASH1" s="109"/>
      <c r="ASI1" s="109"/>
      <c r="ASJ1" s="109"/>
      <c r="ASK1" s="109"/>
      <c r="ASL1" s="109"/>
      <c r="ASM1" s="109"/>
      <c r="ASN1" s="109"/>
      <c r="ASO1" s="109"/>
      <c r="ASP1" s="109"/>
      <c r="ASQ1" s="109"/>
      <c r="ASR1" s="109"/>
      <c r="ASS1" s="109"/>
      <c r="AST1" s="109"/>
      <c r="ASU1" s="109"/>
      <c r="ASV1" s="109"/>
      <c r="ASW1" s="109"/>
      <c r="ASX1" s="109"/>
      <c r="ASY1" s="109"/>
      <c r="ASZ1" s="109"/>
      <c r="ATA1" s="109"/>
      <c r="ATB1" s="109"/>
      <c r="ATC1" s="109"/>
      <c r="ATD1" s="109"/>
      <c r="ATE1" s="109"/>
      <c r="ATF1" s="109"/>
      <c r="ATG1" s="109"/>
      <c r="ATH1" s="109"/>
      <c r="ATI1" s="109"/>
      <c r="ATJ1" s="109"/>
      <c r="ATK1" s="109"/>
      <c r="ATL1" s="109"/>
      <c r="ATM1" s="109"/>
      <c r="ATN1" s="109"/>
      <c r="ATO1" s="109"/>
      <c r="ATP1" s="109"/>
      <c r="ATQ1" s="109"/>
      <c r="ATR1" s="109"/>
      <c r="ATS1" s="109"/>
      <c r="ATT1" s="109"/>
      <c r="ATU1" s="109"/>
      <c r="ATV1" s="109"/>
      <c r="ATW1" s="109"/>
      <c r="ATX1" s="109"/>
      <c r="ATY1" s="109"/>
      <c r="ATZ1" s="109"/>
      <c r="AUA1" s="109"/>
      <c r="AUB1" s="109"/>
      <c r="AUC1" s="109"/>
      <c r="AUD1" s="109"/>
      <c r="AUE1" s="109"/>
      <c r="AUF1" s="109"/>
      <c r="AUG1" s="109"/>
      <c r="AUH1" s="109"/>
      <c r="AUI1" s="109"/>
      <c r="AUJ1" s="109"/>
      <c r="AUK1" s="109"/>
      <c r="AUL1" s="109"/>
      <c r="AUM1" s="109"/>
      <c r="AUN1" s="109"/>
      <c r="AUO1" s="109"/>
      <c r="AUP1" s="109"/>
      <c r="AUQ1" s="109"/>
      <c r="AUR1" s="109"/>
      <c r="AUS1" s="109"/>
      <c r="AUT1" s="109"/>
      <c r="AUU1" s="109"/>
      <c r="AUV1" s="109"/>
      <c r="AUW1" s="109"/>
      <c r="AUX1" s="109"/>
      <c r="AUY1" s="109"/>
      <c r="AUZ1" s="109"/>
      <c r="AVA1" s="109"/>
      <c r="AVB1" s="109"/>
      <c r="AVC1" s="109"/>
      <c r="AVD1" s="109"/>
      <c r="AVE1" s="109"/>
      <c r="AVF1" s="109"/>
      <c r="AVG1" s="109"/>
      <c r="AVH1" s="109"/>
      <c r="AVI1" s="109"/>
      <c r="AVJ1" s="109"/>
      <c r="AVK1" s="109"/>
      <c r="AVL1" s="109"/>
      <c r="AVM1" s="109"/>
      <c r="AVN1" s="109"/>
      <c r="AVO1" s="109"/>
      <c r="AVP1" s="109"/>
      <c r="AVQ1" s="109"/>
      <c r="AVR1" s="109"/>
      <c r="AVS1" s="109"/>
      <c r="AVT1" s="109"/>
      <c r="AVU1" s="109"/>
      <c r="AVV1" s="109"/>
      <c r="AVW1" s="109"/>
      <c r="AVX1" s="109"/>
      <c r="AVY1" s="109"/>
      <c r="AVZ1" s="109"/>
      <c r="AWA1" s="109"/>
      <c r="AWB1" s="109"/>
      <c r="AWC1" s="109"/>
      <c r="AWD1" s="109"/>
      <c r="AWE1" s="109"/>
      <c r="AWF1" s="109"/>
      <c r="AWG1" s="109"/>
      <c r="AWH1" s="109"/>
      <c r="AWI1" s="109"/>
      <c r="AWJ1" s="109"/>
      <c r="AWK1" s="109"/>
      <c r="AWL1" s="109"/>
      <c r="AWM1" s="109"/>
      <c r="AWN1" s="109"/>
      <c r="AWO1" s="109"/>
      <c r="AWP1" s="109"/>
      <c r="AWQ1" s="109"/>
      <c r="AWR1" s="109"/>
      <c r="AWS1" s="109"/>
      <c r="AWT1" s="109"/>
      <c r="AWU1" s="109"/>
      <c r="AWV1" s="109"/>
      <c r="AWW1" s="109"/>
      <c r="AWX1" s="109"/>
      <c r="AWY1" s="109"/>
      <c r="AWZ1" s="109"/>
      <c r="AXA1" s="109"/>
      <c r="AXB1" s="109"/>
      <c r="AXC1" s="109"/>
      <c r="AXD1" s="109"/>
      <c r="AXE1" s="109"/>
      <c r="AXF1" s="109"/>
      <c r="AXG1" s="109"/>
      <c r="AXH1" s="109"/>
      <c r="AXI1" s="109"/>
      <c r="AXJ1" s="109"/>
      <c r="AXK1" s="109"/>
      <c r="AXL1" s="109"/>
      <c r="AXM1" s="109"/>
      <c r="AXN1" s="109"/>
      <c r="AXO1" s="109"/>
      <c r="AXP1" s="109"/>
      <c r="AXQ1" s="109"/>
      <c r="AXR1" s="109"/>
      <c r="AXS1" s="109"/>
      <c r="AXT1" s="109"/>
      <c r="AXU1" s="109"/>
      <c r="AXV1" s="109"/>
      <c r="AXW1" s="109"/>
      <c r="AXX1" s="109"/>
      <c r="AXY1" s="109"/>
      <c r="AXZ1" s="109"/>
      <c r="AYA1" s="109"/>
      <c r="AYB1" s="109"/>
      <c r="AYC1" s="109"/>
      <c r="AYD1" s="109"/>
      <c r="AYE1" s="109"/>
      <c r="AYF1" s="109"/>
      <c r="AYG1" s="109"/>
      <c r="AYH1" s="109"/>
      <c r="AYI1" s="109"/>
      <c r="AYJ1" s="109"/>
      <c r="AYK1" s="109"/>
      <c r="AYL1" s="109"/>
      <c r="AYM1" s="109"/>
      <c r="AYN1" s="109"/>
      <c r="AYO1" s="109"/>
      <c r="AYP1" s="109"/>
      <c r="AYQ1" s="109"/>
      <c r="AYR1" s="109"/>
      <c r="AYS1" s="109"/>
      <c r="AYT1" s="109"/>
      <c r="AYU1" s="109"/>
      <c r="AYV1" s="109"/>
      <c r="AYW1" s="109"/>
      <c r="AYX1" s="109"/>
      <c r="AYY1" s="109"/>
      <c r="AYZ1" s="109"/>
      <c r="AZA1" s="109"/>
      <c r="AZB1" s="109"/>
      <c r="AZC1" s="109"/>
      <c r="AZD1" s="109"/>
      <c r="AZE1" s="109"/>
      <c r="AZF1" s="109"/>
      <c r="AZG1" s="109"/>
      <c r="AZH1" s="109"/>
      <c r="AZI1" s="109"/>
      <c r="AZJ1" s="109"/>
      <c r="AZK1" s="109"/>
      <c r="AZL1" s="109"/>
      <c r="AZM1" s="109"/>
      <c r="AZN1" s="109"/>
      <c r="AZO1" s="109"/>
      <c r="AZP1" s="109"/>
      <c r="AZQ1" s="109"/>
      <c r="AZR1" s="109"/>
      <c r="AZS1" s="109"/>
      <c r="AZT1" s="109"/>
      <c r="AZU1" s="109"/>
      <c r="AZV1" s="109"/>
      <c r="AZW1" s="109"/>
      <c r="AZX1" s="109"/>
      <c r="AZY1" s="109"/>
      <c r="AZZ1" s="109"/>
      <c r="BAA1" s="109"/>
      <c r="BAB1" s="109"/>
      <c r="BAC1" s="109"/>
      <c r="BAD1" s="109"/>
      <c r="BAE1" s="109"/>
      <c r="BAF1" s="109"/>
      <c r="BAG1" s="109"/>
      <c r="BAH1" s="109"/>
      <c r="BAI1" s="109"/>
      <c r="BAJ1" s="109"/>
      <c r="BAK1" s="109"/>
      <c r="BAL1" s="109"/>
      <c r="BAM1" s="109"/>
      <c r="BAN1" s="109"/>
      <c r="BAO1" s="109"/>
      <c r="BAP1" s="109"/>
      <c r="BAQ1" s="109"/>
      <c r="BAR1" s="109"/>
      <c r="BAS1" s="109"/>
      <c r="BAT1" s="109"/>
      <c r="BAU1" s="109"/>
      <c r="BAV1" s="109"/>
      <c r="BAW1" s="109"/>
      <c r="BAX1" s="109"/>
      <c r="BAY1" s="109"/>
      <c r="BAZ1" s="109"/>
      <c r="BBA1" s="109"/>
      <c r="BBB1" s="109"/>
      <c r="BBC1" s="109"/>
      <c r="BBD1" s="109"/>
      <c r="BBE1" s="109"/>
      <c r="BBF1" s="109"/>
      <c r="BBG1" s="109"/>
      <c r="BBH1" s="109"/>
      <c r="BBI1" s="109"/>
      <c r="BBJ1" s="109"/>
      <c r="BBK1" s="109"/>
      <c r="BBL1" s="109"/>
      <c r="BBM1" s="109"/>
      <c r="BBN1" s="109"/>
      <c r="BBO1" s="109"/>
      <c r="BBP1" s="109"/>
      <c r="BBQ1" s="109"/>
      <c r="BBR1" s="109"/>
      <c r="BBS1" s="109"/>
      <c r="BBT1" s="109"/>
      <c r="BBU1" s="109"/>
      <c r="BBV1" s="109"/>
      <c r="BBW1" s="109"/>
      <c r="BBX1" s="109"/>
      <c r="BBY1" s="109"/>
      <c r="BBZ1" s="109"/>
      <c r="BCA1" s="109"/>
      <c r="BCB1" s="109"/>
      <c r="BCC1" s="109"/>
      <c r="BCD1" s="109"/>
      <c r="BCE1" s="109"/>
      <c r="BCF1" s="109"/>
      <c r="BCG1" s="109"/>
      <c r="BCH1" s="109"/>
      <c r="BCI1" s="109"/>
      <c r="BCJ1" s="109"/>
      <c r="BCK1" s="109"/>
      <c r="BCL1" s="109"/>
      <c r="BCM1" s="109"/>
      <c r="BCN1" s="109"/>
      <c r="BCO1" s="109"/>
      <c r="BCP1" s="109"/>
      <c r="BCQ1" s="109"/>
      <c r="BCR1" s="109"/>
      <c r="BCS1" s="109"/>
      <c r="BCT1" s="109"/>
      <c r="BCU1" s="109"/>
      <c r="BCV1" s="109"/>
      <c r="BCW1" s="109"/>
      <c r="BCX1" s="109"/>
      <c r="BCY1" s="109"/>
      <c r="BCZ1" s="109"/>
      <c r="BDA1" s="109"/>
      <c r="BDB1" s="109"/>
      <c r="BDC1" s="109"/>
      <c r="BDD1" s="109"/>
      <c r="BDE1" s="109"/>
      <c r="BDF1" s="109"/>
      <c r="BDG1" s="109"/>
      <c r="BDH1" s="109"/>
      <c r="BDI1" s="109"/>
      <c r="BDJ1" s="109"/>
      <c r="BDK1" s="109"/>
      <c r="BDL1" s="109"/>
      <c r="BDM1" s="109"/>
      <c r="BDN1" s="109"/>
      <c r="BDO1" s="109"/>
      <c r="BDP1" s="109"/>
      <c r="BDQ1" s="109"/>
      <c r="BDR1" s="109"/>
      <c r="BDS1" s="109"/>
      <c r="BDT1" s="109"/>
      <c r="BDU1" s="109"/>
      <c r="BDV1" s="109"/>
      <c r="BDW1" s="109"/>
      <c r="BDX1" s="109"/>
      <c r="BDY1" s="109"/>
      <c r="BDZ1" s="109"/>
      <c r="BEA1" s="109"/>
      <c r="BEB1" s="109"/>
      <c r="BEC1" s="109"/>
      <c r="BED1" s="109"/>
      <c r="BEE1" s="109"/>
      <c r="BEF1" s="109"/>
      <c r="BEG1" s="109"/>
      <c r="BEH1" s="109"/>
      <c r="BEI1" s="109"/>
      <c r="BEJ1" s="109"/>
      <c r="BEK1" s="109"/>
      <c r="BEL1" s="109"/>
      <c r="BEM1" s="109"/>
      <c r="BEN1" s="109"/>
      <c r="BEO1" s="109"/>
      <c r="BEP1" s="109"/>
      <c r="BEQ1" s="109"/>
      <c r="BER1" s="109"/>
      <c r="BES1" s="109"/>
      <c r="BET1" s="109"/>
      <c r="BEU1" s="109"/>
      <c r="BEV1" s="109"/>
      <c r="BEW1" s="109"/>
      <c r="BEX1" s="109"/>
      <c r="BEY1" s="109"/>
      <c r="BEZ1" s="109"/>
      <c r="BFA1" s="109"/>
      <c r="BFB1" s="109"/>
      <c r="BFC1" s="109"/>
      <c r="BFD1" s="109"/>
      <c r="BFE1" s="109"/>
      <c r="BFF1" s="109"/>
      <c r="BFG1" s="109"/>
      <c r="BFH1" s="109"/>
      <c r="BFI1" s="109"/>
      <c r="BFJ1" s="109"/>
      <c r="BFK1" s="109"/>
      <c r="BFL1" s="109"/>
      <c r="BFM1" s="109"/>
      <c r="BFN1" s="109"/>
      <c r="BFO1" s="109"/>
      <c r="BFP1" s="109"/>
      <c r="BFQ1" s="109"/>
      <c r="BFR1" s="109"/>
      <c r="BFS1" s="109"/>
      <c r="BFT1" s="109"/>
      <c r="BFU1" s="109"/>
      <c r="BFV1" s="109"/>
      <c r="BFW1" s="109"/>
      <c r="BFX1" s="109"/>
      <c r="BFY1" s="109"/>
      <c r="BFZ1" s="109"/>
      <c r="BGA1" s="109"/>
      <c r="BGB1" s="109"/>
      <c r="BGC1" s="109"/>
      <c r="BGD1" s="109"/>
      <c r="BGE1" s="109"/>
      <c r="BGF1" s="109"/>
      <c r="BGG1" s="109"/>
      <c r="BGH1" s="109"/>
      <c r="BGI1" s="109"/>
      <c r="BGJ1" s="109"/>
      <c r="BGK1" s="109"/>
      <c r="BGL1" s="109"/>
      <c r="BGM1" s="109"/>
      <c r="BGN1" s="109"/>
      <c r="BGO1" s="109"/>
      <c r="BGP1" s="109"/>
      <c r="BGQ1" s="109"/>
      <c r="BGR1" s="109"/>
      <c r="BGS1" s="109"/>
      <c r="BGT1" s="109"/>
      <c r="BGU1" s="109"/>
      <c r="BGV1" s="109"/>
      <c r="BGW1" s="109"/>
      <c r="BGX1" s="109"/>
      <c r="BGY1" s="109"/>
      <c r="BGZ1" s="109"/>
      <c r="BHA1" s="109"/>
      <c r="BHB1" s="109"/>
      <c r="BHC1" s="109"/>
      <c r="BHD1" s="109"/>
      <c r="BHE1" s="109"/>
      <c r="BHF1" s="109"/>
      <c r="BHG1" s="109"/>
      <c r="BHH1" s="109"/>
      <c r="BHI1" s="109"/>
      <c r="BHJ1" s="109"/>
      <c r="BHK1" s="109"/>
      <c r="BHL1" s="109"/>
      <c r="BHM1" s="109"/>
      <c r="BHN1" s="109"/>
      <c r="BHO1" s="109"/>
      <c r="BHP1" s="109"/>
      <c r="BHQ1" s="109"/>
      <c r="BHR1" s="109"/>
      <c r="BHS1" s="109"/>
      <c r="BHT1" s="109"/>
      <c r="BHU1" s="109"/>
      <c r="BHV1" s="109"/>
      <c r="BHW1" s="109"/>
      <c r="BHX1" s="109"/>
      <c r="BHY1" s="109"/>
      <c r="BHZ1" s="109"/>
      <c r="BIA1" s="109"/>
      <c r="BIB1" s="109"/>
      <c r="BIC1" s="109"/>
      <c r="BID1" s="109"/>
      <c r="BIE1" s="109"/>
      <c r="BIF1" s="109"/>
      <c r="BIG1" s="109"/>
      <c r="BIH1" s="109"/>
      <c r="BII1" s="109"/>
      <c r="BIJ1" s="109"/>
      <c r="BIK1" s="109"/>
      <c r="BIL1" s="109"/>
      <c r="BIM1" s="109"/>
      <c r="BIN1" s="109"/>
      <c r="BIO1" s="109"/>
      <c r="BIP1" s="109"/>
      <c r="BIQ1" s="109"/>
      <c r="BIR1" s="109"/>
      <c r="BIS1" s="109"/>
      <c r="BIT1" s="109"/>
      <c r="BIU1" s="109"/>
      <c r="BIV1" s="109"/>
      <c r="BIW1" s="109"/>
      <c r="BIX1" s="109"/>
      <c r="BIY1" s="109"/>
      <c r="BIZ1" s="109"/>
      <c r="BJA1" s="109"/>
      <c r="BJB1" s="109"/>
      <c r="BJC1" s="109"/>
      <c r="BJD1" s="109"/>
      <c r="BJE1" s="109"/>
      <c r="BJF1" s="109"/>
      <c r="BJG1" s="109"/>
      <c r="BJH1" s="109"/>
      <c r="BJI1" s="109"/>
      <c r="BJJ1" s="109"/>
      <c r="BJK1" s="109"/>
      <c r="BJL1" s="109"/>
      <c r="BJM1" s="109"/>
      <c r="BJN1" s="109"/>
      <c r="BJO1" s="109"/>
      <c r="BJP1" s="109"/>
      <c r="BJQ1" s="109"/>
      <c r="BJR1" s="109"/>
      <c r="BJS1" s="109"/>
      <c r="BJT1" s="109"/>
      <c r="BJU1" s="109"/>
      <c r="BJV1" s="109"/>
      <c r="BJW1" s="109"/>
      <c r="BJX1" s="109"/>
      <c r="BJY1" s="109"/>
      <c r="BJZ1" s="109"/>
      <c r="BKA1" s="109"/>
      <c r="BKB1" s="109"/>
      <c r="BKC1" s="109"/>
      <c r="BKD1" s="109"/>
      <c r="BKE1" s="109"/>
      <c r="BKF1" s="109"/>
      <c r="BKG1" s="109"/>
      <c r="BKH1" s="109"/>
      <c r="BKI1" s="109"/>
      <c r="BKJ1" s="109"/>
      <c r="BKK1" s="109"/>
      <c r="BKL1" s="109"/>
      <c r="BKM1" s="109"/>
      <c r="BKN1" s="109"/>
      <c r="BKO1" s="109"/>
      <c r="BKP1" s="109"/>
      <c r="BKQ1" s="109"/>
      <c r="BKR1" s="109"/>
      <c r="BKS1" s="109"/>
      <c r="BKT1" s="109"/>
      <c r="BKU1" s="109"/>
      <c r="BKV1" s="109"/>
      <c r="BKW1" s="109"/>
      <c r="BKX1" s="109"/>
      <c r="BKY1" s="109"/>
      <c r="BKZ1" s="109"/>
      <c r="BLA1" s="109"/>
      <c r="BLB1" s="109"/>
      <c r="BLC1" s="109"/>
      <c r="BLD1" s="109"/>
      <c r="BLE1" s="109"/>
      <c r="BLF1" s="109"/>
      <c r="BLG1" s="109"/>
      <c r="BLH1" s="109"/>
      <c r="BLI1" s="109"/>
      <c r="BLJ1" s="109"/>
      <c r="BLK1" s="109"/>
      <c r="BLL1" s="109"/>
      <c r="BLM1" s="109"/>
      <c r="BLN1" s="109"/>
      <c r="BLO1" s="109"/>
      <c r="BLP1" s="109"/>
      <c r="BLQ1" s="109"/>
      <c r="BLR1" s="109"/>
      <c r="BLS1" s="109"/>
      <c r="BLT1" s="109"/>
      <c r="BLU1" s="109"/>
      <c r="BLV1" s="109"/>
      <c r="BLW1" s="109"/>
      <c r="BLX1" s="109"/>
      <c r="BLY1" s="109"/>
      <c r="BLZ1" s="109"/>
      <c r="BMA1" s="109"/>
      <c r="BMB1" s="109"/>
      <c r="BMC1" s="109"/>
      <c r="BMD1" s="109"/>
      <c r="BME1" s="109"/>
      <c r="BMF1" s="109"/>
      <c r="BMG1" s="109"/>
      <c r="BMH1" s="109"/>
      <c r="BMI1" s="109"/>
      <c r="BMJ1" s="109"/>
      <c r="BMK1" s="109"/>
      <c r="BML1" s="109"/>
      <c r="BMM1" s="109"/>
      <c r="BMN1" s="109"/>
      <c r="BMO1" s="109"/>
      <c r="BMP1" s="109"/>
      <c r="BMQ1" s="109"/>
      <c r="BMR1" s="109"/>
      <c r="BMS1" s="109"/>
      <c r="BMT1" s="109"/>
      <c r="BMU1" s="109"/>
      <c r="BMV1" s="109"/>
      <c r="BMW1" s="109"/>
      <c r="BMX1" s="109"/>
      <c r="BMY1" s="109"/>
      <c r="BMZ1" s="109"/>
      <c r="BNA1" s="109"/>
      <c r="BNB1" s="109"/>
      <c r="BNC1" s="109"/>
      <c r="BND1" s="109"/>
      <c r="BNE1" s="109"/>
      <c r="BNF1" s="109"/>
      <c r="BNG1" s="109"/>
      <c r="BNH1" s="109"/>
      <c r="BNI1" s="109"/>
      <c r="BNJ1" s="109"/>
      <c r="BNK1" s="109"/>
      <c r="BNL1" s="109"/>
      <c r="BNM1" s="109"/>
      <c r="BNN1" s="109"/>
      <c r="BNO1" s="109"/>
      <c r="BNP1" s="109"/>
      <c r="BNQ1" s="109"/>
      <c r="BNR1" s="109"/>
      <c r="BNS1" s="109"/>
      <c r="BNT1" s="109"/>
      <c r="BNU1" s="109"/>
      <c r="BNV1" s="109"/>
      <c r="BNW1" s="109"/>
      <c r="BNX1" s="109"/>
      <c r="BNY1" s="109"/>
      <c r="BNZ1" s="109"/>
      <c r="BOA1" s="109"/>
      <c r="BOB1" s="109"/>
      <c r="BOC1" s="109"/>
      <c r="BOD1" s="109"/>
      <c r="BOE1" s="109"/>
      <c r="BOF1" s="109"/>
      <c r="BOG1" s="109"/>
      <c r="BOH1" s="109"/>
      <c r="BOI1" s="109"/>
      <c r="BOJ1" s="109"/>
      <c r="BOK1" s="109"/>
      <c r="BOL1" s="109"/>
      <c r="BOM1" s="109"/>
      <c r="BON1" s="109"/>
      <c r="BOO1" s="109"/>
      <c r="BOP1" s="109"/>
      <c r="BOQ1" s="109"/>
      <c r="BOR1" s="109"/>
      <c r="BOS1" s="109"/>
      <c r="BOT1" s="109"/>
      <c r="BOU1" s="109"/>
      <c r="BOV1" s="109"/>
      <c r="BOW1" s="109"/>
      <c r="BOX1" s="109"/>
      <c r="BOY1" s="109"/>
      <c r="BOZ1" s="109"/>
      <c r="BPA1" s="109"/>
      <c r="BPB1" s="109"/>
      <c r="BPC1" s="109"/>
      <c r="BPD1" s="109"/>
      <c r="BPE1" s="109"/>
      <c r="BPF1" s="109"/>
      <c r="BPG1" s="109"/>
      <c r="BPH1" s="109"/>
      <c r="BPI1" s="109"/>
      <c r="BPJ1" s="109"/>
      <c r="BPK1" s="109"/>
      <c r="BPL1" s="109"/>
      <c r="BPM1" s="109"/>
      <c r="BPN1" s="109"/>
      <c r="BPO1" s="109"/>
      <c r="BPP1" s="109"/>
      <c r="BPQ1" s="109"/>
      <c r="BPR1" s="109"/>
      <c r="BPS1" s="109"/>
      <c r="BPT1" s="109"/>
      <c r="BPU1" s="109"/>
      <c r="BPV1" s="109"/>
      <c r="BPW1" s="109"/>
      <c r="BPX1" s="109"/>
      <c r="BPY1" s="109"/>
      <c r="BPZ1" s="109"/>
      <c r="BQA1" s="109"/>
      <c r="BQB1" s="109"/>
      <c r="BQC1" s="109"/>
      <c r="BQD1" s="109"/>
      <c r="BQE1" s="109"/>
      <c r="BQF1" s="109"/>
      <c r="BQG1" s="109"/>
      <c r="BQH1" s="109"/>
      <c r="BQI1" s="109"/>
      <c r="BQJ1" s="109"/>
      <c r="BQK1" s="109"/>
      <c r="BQL1" s="109"/>
      <c r="BQM1" s="109"/>
      <c r="BQN1" s="109"/>
      <c r="BQO1" s="109"/>
      <c r="BQP1" s="109"/>
      <c r="BQQ1" s="109"/>
      <c r="BQR1" s="109"/>
      <c r="BQS1" s="109"/>
      <c r="BQT1" s="109"/>
      <c r="BQU1" s="109"/>
      <c r="BQV1" s="109"/>
      <c r="BQW1" s="109"/>
      <c r="BQX1" s="109"/>
      <c r="BQY1" s="109"/>
      <c r="BQZ1" s="109"/>
      <c r="BRA1" s="109"/>
      <c r="BRB1" s="109"/>
      <c r="BRC1" s="109"/>
      <c r="BRD1" s="109"/>
      <c r="BRE1" s="109"/>
      <c r="BRF1" s="109"/>
      <c r="BRG1" s="109"/>
      <c r="BRH1" s="109"/>
      <c r="BRI1" s="109"/>
      <c r="BRJ1" s="109"/>
      <c r="BRK1" s="109"/>
      <c r="BRL1" s="109"/>
      <c r="BRM1" s="109"/>
      <c r="BRN1" s="109"/>
      <c r="BRO1" s="109"/>
      <c r="BRP1" s="109"/>
      <c r="BRQ1" s="109"/>
      <c r="BRR1" s="109"/>
      <c r="BRS1" s="109"/>
      <c r="BRT1" s="109"/>
      <c r="BRU1" s="109"/>
      <c r="BRV1" s="109"/>
      <c r="BRW1" s="109"/>
      <c r="BRX1" s="109"/>
      <c r="BRY1" s="109"/>
      <c r="BRZ1" s="109"/>
      <c r="BSA1" s="109"/>
      <c r="BSB1" s="109"/>
      <c r="BSC1" s="109"/>
      <c r="BSD1" s="109"/>
      <c r="BSE1" s="109"/>
      <c r="BSF1" s="109"/>
      <c r="BSG1" s="109"/>
      <c r="BSH1" s="109"/>
      <c r="BSI1" s="109"/>
      <c r="BSJ1" s="109"/>
      <c r="BSK1" s="109"/>
      <c r="BSL1" s="109"/>
      <c r="BSM1" s="109"/>
      <c r="BSN1" s="109"/>
      <c r="BSO1" s="109"/>
      <c r="BSP1" s="109"/>
      <c r="BSQ1" s="109"/>
      <c r="BSR1" s="109"/>
      <c r="BSS1" s="109"/>
      <c r="BST1" s="109"/>
      <c r="BSU1" s="109"/>
      <c r="BSV1" s="109"/>
      <c r="BSW1" s="109"/>
      <c r="BSX1" s="109"/>
      <c r="BSY1" s="109"/>
      <c r="BSZ1" s="109"/>
      <c r="BTA1" s="109"/>
      <c r="BTB1" s="109"/>
      <c r="BTC1" s="109"/>
      <c r="BTD1" s="109"/>
      <c r="BTE1" s="109"/>
      <c r="BTF1" s="109"/>
      <c r="BTG1" s="109"/>
      <c r="BTH1" s="109"/>
      <c r="BTI1" s="109"/>
      <c r="BTJ1" s="109"/>
      <c r="BTK1" s="109"/>
      <c r="BTL1" s="109"/>
      <c r="BTM1" s="109"/>
      <c r="BTN1" s="109"/>
      <c r="BTO1" s="109"/>
      <c r="BTP1" s="109"/>
      <c r="BTQ1" s="109"/>
      <c r="BTR1" s="109"/>
      <c r="BTS1" s="109"/>
      <c r="BTT1" s="109"/>
      <c r="BTU1" s="109"/>
      <c r="BTV1" s="109"/>
      <c r="BTW1" s="109"/>
      <c r="BTX1" s="109"/>
      <c r="BTY1" s="109"/>
      <c r="BTZ1" s="109"/>
      <c r="BUA1" s="109"/>
      <c r="BUB1" s="109"/>
      <c r="BUC1" s="109"/>
      <c r="BUD1" s="109"/>
      <c r="BUE1" s="109"/>
      <c r="BUF1" s="109"/>
      <c r="BUG1" s="109"/>
      <c r="BUH1" s="109"/>
      <c r="BUI1" s="109"/>
      <c r="BUJ1" s="109"/>
      <c r="BUK1" s="109"/>
      <c r="BUL1" s="109"/>
      <c r="BUM1" s="109"/>
      <c r="BUN1" s="109"/>
      <c r="BUO1" s="109"/>
      <c r="BUP1" s="109"/>
      <c r="BUQ1" s="109"/>
      <c r="BUR1" s="109"/>
      <c r="BUS1" s="109"/>
      <c r="BUT1" s="109"/>
      <c r="BUU1" s="109"/>
      <c r="BUV1" s="109"/>
      <c r="BUW1" s="109"/>
      <c r="BUX1" s="109"/>
      <c r="BUY1" s="109"/>
      <c r="BUZ1" s="109"/>
      <c r="BVA1" s="109"/>
      <c r="BVB1" s="109"/>
      <c r="BVC1" s="109"/>
      <c r="BVD1" s="109"/>
      <c r="BVE1" s="109"/>
      <c r="BVF1" s="109"/>
      <c r="BVG1" s="109"/>
      <c r="BVH1" s="109"/>
      <c r="BVI1" s="109"/>
      <c r="BVJ1" s="109"/>
      <c r="BVK1" s="109"/>
      <c r="BVL1" s="109"/>
      <c r="BVM1" s="109"/>
      <c r="BVN1" s="109"/>
      <c r="BVO1" s="109"/>
      <c r="BVP1" s="109"/>
      <c r="BVQ1" s="109"/>
      <c r="BVR1" s="109"/>
      <c r="BVS1" s="109"/>
      <c r="BVT1" s="109"/>
      <c r="BVU1" s="109"/>
      <c r="BVV1" s="109"/>
      <c r="BVW1" s="109"/>
      <c r="BVX1" s="109"/>
      <c r="BVY1" s="109"/>
      <c r="BVZ1" s="109"/>
      <c r="BWA1" s="109"/>
      <c r="BWB1" s="109"/>
      <c r="BWC1" s="109"/>
      <c r="BWD1" s="109"/>
      <c r="BWE1" s="109"/>
      <c r="BWF1" s="109"/>
      <c r="BWG1" s="109"/>
      <c r="BWH1" s="109"/>
      <c r="BWI1" s="109"/>
      <c r="BWJ1" s="109"/>
      <c r="BWK1" s="109"/>
      <c r="BWL1" s="109"/>
      <c r="BWM1" s="109"/>
      <c r="BWN1" s="109"/>
      <c r="BWO1" s="109"/>
      <c r="BWP1" s="109"/>
      <c r="BWQ1" s="109"/>
      <c r="BWR1" s="109"/>
      <c r="BWS1" s="109"/>
      <c r="BWT1" s="109"/>
      <c r="BWU1" s="109"/>
      <c r="BWV1" s="109"/>
      <c r="BWW1" s="109"/>
      <c r="BWX1" s="109"/>
      <c r="BWY1" s="109"/>
      <c r="BWZ1" s="109"/>
      <c r="BXA1" s="109"/>
      <c r="BXB1" s="109"/>
      <c r="BXC1" s="109"/>
      <c r="BXD1" s="109"/>
      <c r="BXE1" s="109"/>
      <c r="BXF1" s="109"/>
      <c r="BXG1" s="109"/>
      <c r="BXH1" s="109"/>
      <c r="BXI1" s="109"/>
      <c r="BXJ1" s="109"/>
      <c r="BXK1" s="109"/>
      <c r="BXL1" s="109"/>
      <c r="BXM1" s="109"/>
      <c r="BXN1" s="109"/>
      <c r="BXO1" s="109"/>
      <c r="BXP1" s="109"/>
      <c r="BXQ1" s="109"/>
      <c r="BXR1" s="109"/>
      <c r="BXS1" s="109"/>
      <c r="BXT1" s="109"/>
      <c r="BXU1" s="109"/>
      <c r="BXV1" s="109"/>
      <c r="BXW1" s="109"/>
      <c r="BXX1" s="109"/>
      <c r="BXY1" s="109"/>
      <c r="BXZ1" s="109"/>
      <c r="BYA1" s="109"/>
      <c r="BYB1" s="109"/>
      <c r="BYC1" s="109"/>
      <c r="BYD1" s="109"/>
      <c r="BYE1" s="109"/>
      <c r="BYF1" s="109"/>
      <c r="BYG1" s="109"/>
      <c r="BYH1" s="109"/>
      <c r="BYI1" s="109"/>
      <c r="BYJ1" s="109"/>
      <c r="BYK1" s="109"/>
      <c r="BYL1" s="109"/>
      <c r="BYM1" s="109"/>
      <c r="BYN1" s="109"/>
      <c r="BYO1" s="109"/>
      <c r="BYP1" s="109"/>
      <c r="BYQ1" s="109"/>
      <c r="BYR1" s="109"/>
      <c r="BYS1" s="109"/>
      <c r="BYT1" s="109"/>
      <c r="BYU1" s="109"/>
      <c r="BYV1" s="109"/>
      <c r="BYW1" s="109"/>
      <c r="BYX1" s="109"/>
      <c r="BYY1" s="109"/>
      <c r="BYZ1" s="109"/>
      <c r="BZA1" s="109"/>
      <c r="BZB1" s="109"/>
      <c r="BZC1" s="109"/>
      <c r="BZD1" s="109"/>
      <c r="BZE1" s="109"/>
      <c r="BZF1" s="109"/>
      <c r="BZG1" s="109"/>
      <c r="BZH1" s="109"/>
      <c r="BZI1" s="109"/>
      <c r="BZJ1" s="109"/>
      <c r="BZK1" s="109"/>
      <c r="BZL1" s="109"/>
      <c r="BZM1" s="109"/>
      <c r="BZN1" s="109"/>
      <c r="BZO1" s="109"/>
      <c r="BZP1" s="109"/>
      <c r="BZQ1" s="109"/>
      <c r="BZR1" s="109"/>
      <c r="BZS1" s="109"/>
      <c r="BZT1" s="109"/>
      <c r="BZU1" s="109"/>
      <c r="BZV1" s="109"/>
      <c r="BZW1" s="109"/>
      <c r="BZX1" s="109"/>
      <c r="BZY1" s="109"/>
      <c r="BZZ1" s="109"/>
      <c r="CAA1" s="109"/>
      <c r="CAB1" s="109"/>
      <c r="CAC1" s="109"/>
      <c r="CAD1" s="109"/>
      <c r="CAE1" s="109"/>
      <c r="CAF1" s="109"/>
      <c r="CAG1" s="109"/>
      <c r="CAH1" s="109"/>
      <c r="CAI1" s="109"/>
      <c r="CAJ1" s="109"/>
      <c r="CAK1" s="109"/>
      <c r="CAL1" s="109"/>
      <c r="CAM1" s="109"/>
      <c r="CAN1" s="109"/>
      <c r="CAO1" s="109"/>
      <c r="CAP1" s="109"/>
      <c r="CAQ1" s="109"/>
      <c r="CAR1" s="109"/>
      <c r="CAS1" s="109"/>
      <c r="CAT1" s="109"/>
      <c r="CAU1" s="109"/>
      <c r="CAV1" s="109"/>
      <c r="CAW1" s="109"/>
      <c r="CAX1" s="109"/>
      <c r="CAY1" s="109"/>
      <c r="CAZ1" s="109"/>
      <c r="CBA1" s="109"/>
      <c r="CBB1" s="109"/>
      <c r="CBC1" s="109"/>
      <c r="CBD1" s="109"/>
      <c r="CBE1" s="109"/>
      <c r="CBF1" s="109"/>
      <c r="CBG1" s="109"/>
      <c r="CBH1" s="109"/>
      <c r="CBI1" s="109"/>
      <c r="CBJ1" s="109"/>
      <c r="CBK1" s="109"/>
      <c r="CBL1" s="109"/>
      <c r="CBM1" s="109"/>
      <c r="CBN1" s="109"/>
      <c r="CBO1" s="109"/>
      <c r="CBP1" s="109"/>
      <c r="CBQ1" s="109"/>
      <c r="CBR1" s="109"/>
      <c r="CBS1" s="109"/>
      <c r="CBT1" s="109"/>
      <c r="CBU1" s="109"/>
      <c r="CBV1" s="109"/>
      <c r="CBW1" s="109"/>
      <c r="CBX1" s="109"/>
      <c r="CBY1" s="109"/>
      <c r="CBZ1" s="109"/>
      <c r="CCA1" s="109"/>
      <c r="CCB1" s="109"/>
      <c r="CCC1" s="109"/>
      <c r="CCD1" s="109"/>
      <c r="CCE1" s="109"/>
      <c r="CCF1" s="109"/>
      <c r="CCG1" s="109"/>
      <c r="CCH1" s="109"/>
      <c r="CCI1" s="109"/>
      <c r="CCJ1" s="109"/>
      <c r="CCK1" s="109"/>
      <c r="CCL1" s="109"/>
      <c r="CCM1" s="109"/>
      <c r="CCN1" s="109"/>
      <c r="CCO1" s="109"/>
      <c r="CCP1" s="109"/>
      <c r="CCQ1" s="109"/>
      <c r="CCR1" s="109"/>
      <c r="CCS1" s="109"/>
      <c r="CCT1" s="109"/>
      <c r="CCU1" s="109"/>
      <c r="CCV1" s="109"/>
      <c r="CCW1" s="109"/>
      <c r="CCX1" s="109"/>
      <c r="CCY1" s="109"/>
      <c r="CCZ1" s="109"/>
      <c r="CDA1" s="109"/>
      <c r="CDB1" s="109"/>
      <c r="CDC1" s="109"/>
      <c r="CDD1" s="109"/>
      <c r="CDE1" s="109"/>
      <c r="CDF1" s="109"/>
      <c r="CDG1" s="109"/>
      <c r="CDH1" s="109"/>
      <c r="CDI1" s="109"/>
      <c r="CDJ1" s="109"/>
      <c r="CDK1" s="109"/>
      <c r="CDL1" s="109"/>
      <c r="CDM1" s="109"/>
      <c r="CDN1" s="109"/>
      <c r="CDO1" s="109"/>
      <c r="CDP1" s="109"/>
      <c r="CDQ1" s="109"/>
      <c r="CDR1" s="109"/>
      <c r="CDS1" s="109"/>
      <c r="CDT1" s="109"/>
      <c r="CDU1" s="109"/>
      <c r="CDV1" s="109"/>
      <c r="CDW1" s="109"/>
      <c r="CDX1" s="109"/>
      <c r="CDY1" s="109"/>
      <c r="CDZ1" s="109"/>
      <c r="CEA1" s="109"/>
      <c r="CEB1" s="109"/>
      <c r="CEC1" s="109"/>
      <c r="CED1" s="109"/>
      <c r="CEE1" s="109"/>
      <c r="CEF1" s="109"/>
      <c r="CEG1" s="109"/>
      <c r="CEH1" s="109"/>
      <c r="CEI1" s="109"/>
      <c r="CEJ1" s="109"/>
      <c r="CEK1" s="109"/>
      <c r="CEL1" s="109"/>
      <c r="CEM1" s="109"/>
      <c r="CEN1" s="109"/>
      <c r="CEO1" s="109"/>
      <c r="CEP1" s="109"/>
      <c r="CEQ1" s="109"/>
      <c r="CER1" s="109"/>
      <c r="CES1" s="109"/>
      <c r="CET1" s="109"/>
      <c r="CEU1" s="109"/>
      <c r="CEV1" s="109"/>
      <c r="CEW1" s="109"/>
      <c r="CEX1" s="109"/>
      <c r="CEY1" s="109"/>
      <c r="CEZ1" s="109"/>
      <c r="CFA1" s="109"/>
      <c r="CFB1" s="109"/>
      <c r="CFC1" s="109"/>
      <c r="CFD1" s="109"/>
      <c r="CFE1" s="109"/>
      <c r="CFF1" s="109"/>
      <c r="CFG1" s="109"/>
      <c r="CFH1" s="109"/>
      <c r="CFI1" s="109"/>
      <c r="CFJ1" s="109"/>
      <c r="CFK1" s="109"/>
      <c r="CFL1" s="109"/>
      <c r="CFM1" s="109"/>
      <c r="CFN1" s="109"/>
      <c r="CFO1" s="109"/>
      <c r="CFP1" s="109"/>
      <c r="CFQ1" s="109"/>
      <c r="CFR1" s="109"/>
      <c r="CFS1" s="109"/>
      <c r="CFT1" s="109"/>
      <c r="CFU1" s="109"/>
      <c r="CFV1" s="109"/>
      <c r="CFW1" s="109"/>
      <c r="CFX1" s="109"/>
      <c r="CFY1" s="109"/>
      <c r="CFZ1" s="109"/>
      <c r="CGA1" s="109"/>
      <c r="CGB1" s="109"/>
      <c r="CGC1" s="109"/>
      <c r="CGD1" s="109"/>
      <c r="CGE1" s="109"/>
      <c r="CGF1" s="109"/>
      <c r="CGG1" s="109"/>
      <c r="CGH1" s="109"/>
      <c r="CGI1" s="109"/>
      <c r="CGJ1" s="109"/>
      <c r="CGK1" s="109"/>
      <c r="CGL1" s="109"/>
      <c r="CGM1" s="109"/>
      <c r="CGN1" s="109"/>
      <c r="CGO1" s="109"/>
      <c r="CGP1" s="109"/>
      <c r="CGQ1" s="109"/>
      <c r="CGR1" s="109"/>
      <c r="CGS1" s="109"/>
      <c r="CGT1" s="109"/>
      <c r="CGU1" s="109"/>
      <c r="CGV1" s="109"/>
      <c r="CGW1" s="109"/>
      <c r="CGX1" s="109"/>
      <c r="CGY1" s="109"/>
      <c r="CGZ1" s="109"/>
      <c r="CHA1" s="109"/>
      <c r="CHB1" s="109"/>
      <c r="CHC1" s="109"/>
      <c r="CHD1" s="109"/>
      <c r="CHE1" s="109"/>
      <c r="CHF1" s="109"/>
      <c r="CHG1" s="109"/>
      <c r="CHH1" s="109"/>
      <c r="CHI1" s="109"/>
      <c r="CHJ1" s="109"/>
      <c r="CHK1" s="109"/>
      <c r="CHL1" s="109"/>
      <c r="CHM1" s="109"/>
      <c r="CHN1" s="109"/>
      <c r="CHO1" s="109"/>
      <c r="CHP1" s="109"/>
      <c r="CHQ1" s="109"/>
      <c r="CHR1" s="109"/>
      <c r="CHS1" s="109"/>
      <c r="CHT1" s="109"/>
      <c r="CHU1" s="109"/>
      <c r="CHV1" s="109"/>
      <c r="CHW1" s="109"/>
      <c r="CHX1" s="109"/>
      <c r="CHY1" s="109"/>
      <c r="CHZ1" s="109"/>
      <c r="CIA1" s="109"/>
      <c r="CIB1" s="109"/>
      <c r="CIC1" s="109"/>
      <c r="CID1" s="109"/>
      <c r="CIE1" s="109"/>
      <c r="CIF1" s="109"/>
      <c r="CIG1" s="109"/>
      <c r="CIH1" s="109"/>
      <c r="CII1" s="109"/>
      <c r="CIJ1" s="109"/>
      <c r="CIK1" s="109"/>
      <c r="CIL1" s="109"/>
      <c r="CIM1" s="109"/>
      <c r="CIN1" s="109"/>
      <c r="CIO1" s="109"/>
      <c r="CIP1" s="109"/>
      <c r="CIQ1" s="109"/>
      <c r="CIR1" s="109"/>
      <c r="CIS1" s="109"/>
      <c r="CIT1" s="109"/>
      <c r="CIU1" s="109"/>
      <c r="CIV1" s="109"/>
      <c r="CIW1" s="109"/>
      <c r="CIX1" s="109"/>
      <c r="CIY1" s="109"/>
      <c r="CIZ1" s="109"/>
      <c r="CJA1" s="109"/>
      <c r="CJB1" s="109"/>
      <c r="CJC1" s="109"/>
      <c r="CJD1" s="109"/>
      <c r="CJE1" s="109"/>
      <c r="CJF1" s="109"/>
      <c r="CJG1" s="109"/>
      <c r="CJH1" s="109"/>
      <c r="CJI1" s="109"/>
      <c r="CJJ1" s="109"/>
      <c r="CJK1" s="109"/>
      <c r="CJL1" s="109"/>
      <c r="CJM1" s="109"/>
      <c r="CJN1" s="109"/>
      <c r="CJO1" s="109"/>
      <c r="CJP1" s="109"/>
      <c r="CJQ1" s="109"/>
      <c r="CJR1" s="109"/>
      <c r="CJS1" s="109"/>
      <c r="CJT1" s="109"/>
      <c r="CJU1" s="109"/>
      <c r="CJV1" s="109"/>
      <c r="CJW1" s="109"/>
      <c r="CJX1" s="109"/>
      <c r="CJY1" s="109"/>
      <c r="CJZ1" s="109"/>
      <c r="CKA1" s="109"/>
      <c r="CKB1" s="109"/>
      <c r="CKC1" s="109"/>
      <c r="CKD1" s="109"/>
      <c r="CKE1" s="109"/>
      <c r="CKF1" s="109"/>
      <c r="CKG1" s="109"/>
      <c r="CKH1" s="109"/>
      <c r="CKI1" s="109"/>
      <c r="CKJ1" s="109"/>
      <c r="CKK1" s="109"/>
      <c r="CKL1" s="109"/>
      <c r="CKM1" s="109"/>
      <c r="CKN1" s="109"/>
      <c r="CKO1" s="109"/>
      <c r="CKP1" s="109"/>
      <c r="CKQ1" s="109"/>
      <c r="CKR1" s="109"/>
      <c r="CKS1" s="109"/>
      <c r="CKT1" s="109"/>
      <c r="CKU1" s="109"/>
      <c r="CKV1" s="109"/>
      <c r="CKW1" s="109"/>
      <c r="CKX1" s="109"/>
      <c r="CKY1" s="109"/>
      <c r="CKZ1" s="109"/>
      <c r="CLA1" s="109"/>
      <c r="CLB1" s="109"/>
      <c r="CLC1" s="109"/>
      <c r="CLD1" s="109"/>
      <c r="CLE1" s="109"/>
      <c r="CLF1" s="109"/>
      <c r="CLG1" s="109"/>
      <c r="CLH1" s="109"/>
      <c r="CLI1" s="109"/>
      <c r="CLJ1" s="109"/>
      <c r="CLK1" s="109"/>
      <c r="CLL1" s="109"/>
      <c r="CLM1" s="109"/>
      <c r="CLN1" s="109"/>
      <c r="CLO1" s="109"/>
      <c r="CLP1" s="109"/>
      <c r="CLQ1" s="109"/>
      <c r="CLR1" s="109"/>
      <c r="CLS1" s="109"/>
      <c r="CLT1" s="109"/>
      <c r="CLU1" s="109"/>
      <c r="CLV1" s="109"/>
      <c r="CLW1" s="109"/>
      <c r="CLX1" s="109"/>
      <c r="CLY1" s="109"/>
      <c r="CLZ1" s="109"/>
      <c r="CMA1" s="109"/>
      <c r="CMB1" s="109"/>
      <c r="CMC1" s="109"/>
      <c r="CMD1" s="109"/>
      <c r="CME1" s="109"/>
      <c r="CMF1" s="109"/>
      <c r="CMG1" s="109"/>
      <c r="CMH1" s="109"/>
      <c r="CMI1" s="109"/>
      <c r="CMJ1" s="109"/>
      <c r="CMK1" s="109"/>
      <c r="CML1" s="109"/>
      <c r="CMM1" s="109"/>
      <c r="CMN1" s="109"/>
      <c r="CMO1" s="109"/>
      <c r="CMP1" s="109"/>
      <c r="CMQ1" s="109"/>
      <c r="CMR1" s="109"/>
      <c r="CMS1" s="109"/>
      <c r="CMT1" s="109"/>
      <c r="CMU1" s="109"/>
      <c r="CMV1" s="109"/>
      <c r="CMW1" s="109"/>
      <c r="CMX1" s="109"/>
      <c r="CMY1" s="109"/>
      <c r="CMZ1" s="109"/>
      <c r="CNA1" s="109"/>
      <c r="CNB1" s="109"/>
      <c r="CNC1" s="109"/>
      <c r="CND1" s="109"/>
      <c r="CNE1" s="109"/>
      <c r="CNF1" s="109"/>
      <c r="CNG1" s="109"/>
      <c r="CNH1" s="109"/>
      <c r="CNI1" s="109"/>
      <c r="CNJ1" s="109"/>
      <c r="CNK1" s="109"/>
      <c r="CNL1" s="109"/>
      <c r="CNM1" s="109"/>
      <c r="CNN1" s="109"/>
      <c r="CNO1" s="109"/>
      <c r="CNP1" s="109"/>
      <c r="CNQ1" s="109"/>
      <c r="CNR1" s="109"/>
      <c r="CNS1" s="109"/>
      <c r="CNT1" s="109"/>
      <c r="CNU1" s="109"/>
      <c r="CNV1" s="109"/>
      <c r="CNW1" s="109"/>
      <c r="CNX1" s="109"/>
      <c r="CNY1" s="109"/>
      <c r="CNZ1" s="109"/>
      <c r="COA1" s="109"/>
      <c r="COB1" s="109"/>
      <c r="COC1" s="109"/>
      <c r="COD1" s="109"/>
      <c r="COE1" s="109"/>
      <c r="COF1" s="109"/>
      <c r="COG1" s="109"/>
      <c r="COH1" s="109"/>
      <c r="COI1" s="109"/>
      <c r="COJ1" s="109"/>
      <c r="COK1" s="109"/>
      <c r="COL1" s="109"/>
      <c r="COM1" s="109"/>
      <c r="CON1" s="109"/>
      <c r="COO1" s="109"/>
      <c r="COP1" s="109"/>
      <c r="COQ1" s="109"/>
      <c r="COR1" s="109"/>
      <c r="COS1" s="109"/>
      <c r="COT1" s="109"/>
      <c r="COU1" s="109"/>
      <c r="COV1" s="109"/>
      <c r="COW1" s="109"/>
      <c r="COX1" s="109"/>
      <c r="COY1" s="109"/>
      <c r="COZ1" s="109"/>
      <c r="CPA1" s="109"/>
      <c r="CPB1" s="109"/>
      <c r="CPC1" s="109"/>
      <c r="CPD1" s="109"/>
      <c r="CPE1" s="109"/>
      <c r="CPF1" s="109"/>
      <c r="CPG1" s="109"/>
      <c r="CPH1" s="109"/>
      <c r="CPI1" s="109"/>
      <c r="CPJ1" s="109"/>
      <c r="CPK1" s="109"/>
      <c r="CPL1" s="109"/>
      <c r="CPM1" s="109"/>
      <c r="CPN1" s="109"/>
      <c r="CPO1" s="109"/>
      <c r="CPP1" s="109"/>
      <c r="CPQ1" s="109"/>
      <c r="CPR1" s="109"/>
      <c r="CPS1" s="109"/>
      <c r="CPT1" s="109"/>
      <c r="CPU1" s="109"/>
      <c r="CPV1" s="109"/>
      <c r="CPW1" s="109"/>
      <c r="CPX1" s="109"/>
      <c r="CPY1" s="109"/>
      <c r="CPZ1" s="109"/>
      <c r="CQA1" s="109"/>
      <c r="CQB1" s="109"/>
      <c r="CQC1" s="109"/>
      <c r="CQD1" s="109"/>
      <c r="CQE1" s="109"/>
      <c r="CQF1" s="109"/>
      <c r="CQG1" s="109"/>
      <c r="CQH1" s="109"/>
      <c r="CQI1" s="109"/>
      <c r="CQJ1" s="109"/>
      <c r="CQK1" s="109"/>
      <c r="CQL1" s="109"/>
      <c r="CQM1" s="109"/>
      <c r="CQN1" s="109"/>
      <c r="CQO1" s="109"/>
      <c r="CQP1" s="109"/>
      <c r="CQQ1" s="109"/>
      <c r="CQR1" s="109"/>
      <c r="CQS1" s="109"/>
      <c r="CQT1" s="109"/>
      <c r="CQU1" s="109"/>
      <c r="CQV1" s="109"/>
      <c r="CQW1" s="109"/>
      <c r="CQX1" s="109"/>
      <c r="CQY1" s="109"/>
      <c r="CQZ1" s="109"/>
      <c r="CRA1" s="109"/>
      <c r="CRB1" s="109"/>
      <c r="CRC1" s="109"/>
      <c r="CRD1" s="109"/>
      <c r="CRE1" s="109"/>
      <c r="CRF1" s="109"/>
      <c r="CRG1" s="109"/>
      <c r="CRH1" s="109"/>
      <c r="CRI1" s="109"/>
      <c r="CRJ1" s="109"/>
      <c r="CRK1" s="109"/>
      <c r="CRL1" s="109"/>
      <c r="CRM1" s="109"/>
      <c r="CRN1" s="109"/>
      <c r="CRO1" s="109"/>
      <c r="CRP1" s="109"/>
      <c r="CRQ1" s="109"/>
      <c r="CRR1" s="109"/>
      <c r="CRS1" s="109"/>
      <c r="CRT1" s="109"/>
      <c r="CRU1" s="109"/>
      <c r="CRV1" s="109"/>
      <c r="CRW1" s="109"/>
      <c r="CRX1" s="109"/>
      <c r="CRY1" s="109"/>
      <c r="CRZ1" s="109"/>
      <c r="CSA1" s="109"/>
      <c r="CSB1" s="109"/>
      <c r="CSC1" s="109"/>
      <c r="CSD1" s="109"/>
      <c r="CSE1" s="109"/>
      <c r="CSF1" s="109"/>
      <c r="CSG1" s="109"/>
      <c r="CSH1" s="109"/>
      <c r="CSI1" s="109"/>
      <c r="CSJ1" s="109"/>
      <c r="CSK1" s="109"/>
      <c r="CSL1" s="109"/>
      <c r="CSM1" s="109"/>
      <c r="CSN1" s="109"/>
      <c r="CSO1" s="109"/>
      <c r="CSP1" s="109"/>
      <c r="CSQ1" s="109"/>
      <c r="CSR1" s="109"/>
      <c r="CSS1" s="109"/>
      <c r="CST1" s="109"/>
      <c r="CSU1" s="109"/>
      <c r="CSV1" s="109"/>
      <c r="CSW1" s="109"/>
      <c r="CSX1" s="109"/>
      <c r="CSY1" s="109"/>
      <c r="CSZ1" s="109"/>
      <c r="CTA1" s="109"/>
      <c r="CTB1" s="109"/>
      <c r="CTC1" s="109"/>
      <c r="CTD1" s="109"/>
      <c r="CTE1" s="109"/>
      <c r="CTF1" s="109"/>
      <c r="CTG1" s="109"/>
      <c r="CTH1" s="109"/>
      <c r="CTI1" s="109"/>
      <c r="CTJ1" s="109"/>
      <c r="CTK1" s="109"/>
      <c r="CTL1" s="109"/>
      <c r="CTM1" s="109"/>
      <c r="CTN1" s="109"/>
      <c r="CTO1" s="109"/>
      <c r="CTP1" s="109"/>
      <c r="CTQ1" s="109"/>
      <c r="CTR1" s="109"/>
      <c r="CTS1" s="109"/>
      <c r="CTT1" s="109"/>
      <c r="CTU1" s="109"/>
      <c r="CTV1" s="109"/>
      <c r="CTW1" s="109"/>
      <c r="CTX1" s="109"/>
      <c r="CTY1" s="109"/>
      <c r="CTZ1" s="109"/>
      <c r="CUA1" s="109"/>
      <c r="CUB1" s="109"/>
      <c r="CUC1" s="109"/>
      <c r="CUD1" s="109"/>
      <c r="CUE1" s="109"/>
      <c r="CUF1" s="109"/>
      <c r="CUG1" s="109"/>
      <c r="CUH1" s="109"/>
      <c r="CUI1" s="109"/>
      <c r="CUJ1" s="109"/>
      <c r="CUK1" s="109"/>
      <c r="CUL1" s="109"/>
      <c r="CUM1" s="109"/>
      <c r="CUN1" s="109"/>
      <c r="CUO1" s="109"/>
      <c r="CUP1" s="109"/>
      <c r="CUQ1" s="109"/>
      <c r="CUR1" s="109"/>
      <c r="CUS1" s="109"/>
      <c r="CUT1" s="109"/>
      <c r="CUU1" s="109"/>
      <c r="CUV1" s="109"/>
      <c r="CUW1" s="109"/>
      <c r="CUX1" s="109"/>
      <c r="CUY1" s="109"/>
      <c r="CUZ1" s="109"/>
      <c r="CVA1" s="109"/>
      <c r="CVB1" s="109"/>
      <c r="CVC1" s="109"/>
      <c r="CVD1" s="109"/>
      <c r="CVE1" s="109"/>
      <c r="CVF1" s="109"/>
      <c r="CVG1" s="109"/>
      <c r="CVH1" s="109"/>
      <c r="CVI1" s="109"/>
      <c r="CVJ1" s="109"/>
      <c r="CVK1" s="109"/>
      <c r="CVL1" s="109"/>
      <c r="CVM1" s="109"/>
      <c r="CVN1" s="109"/>
      <c r="CVO1" s="109"/>
      <c r="CVP1" s="109"/>
      <c r="CVQ1" s="109"/>
      <c r="CVR1" s="109"/>
      <c r="CVS1" s="109"/>
      <c r="CVT1" s="109"/>
      <c r="CVU1" s="109"/>
      <c r="CVV1" s="109"/>
      <c r="CVW1" s="109"/>
      <c r="CVX1" s="109"/>
      <c r="CVY1" s="109"/>
      <c r="CVZ1" s="109"/>
      <c r="CWA1" s="109"/>
      <c r="CWB1" s="109"/>
      <c r="CWC1" s="109"/>
      <c r="CWD1" s="109"/>
      <c r="CWE1" s="109"/>
      <c r="CWF1" s="109"/>
      <c r="CWG1" s="109"/>
      <c r="CWH1" s="109"/>
      <c r="CWI1" s="109"/>
      <c r="CWJ1" s="109"/>
      <c r="CWK1" s="109"/>
      <c r="CWL1" s="109"/>
      <c r="CWM1" s="109"/>
      <c r="CWN1" s="109"/>
      <c r="CWO1" s="109"/>
      <c r="CWP1" s="109"/>
      <c r="CWQ1" s="109"/>
      <c r="CWR1" s="109"/>
      <c r="CWS1" s="109"/>
      <c r="CWT1" s="109"/>
      <c r="CWU1" s="109"/>
      <c r="CWV1" s="109"/>
      <c r="CWW1" s="109"/>
      <c r="CWX1" s="109"/>
      <c r="CWY1" s="109"/>
      <c r="CWZ1" s="109"/>
      <c r="CXA1" s="109"/>
      <c r="CXB1" s="109"/>
      <c r="CXC1" s="109"/>
      <c r="CXD1" s="109"/>
      <c r="CXE1" s="109"/>
      <c r="CXF1" s="109"/>
      <c r="CXG1" s="109"/>
      <c r="CXH1" s="109"/>
      <c r="CXI1" s="109"/>
      <c r="CXJ1" s="109"/>
      <c r="CXK1" s="109"/>
      <c r="CXL1" s="109"/>
      <c r="CXM1" s="109"/>
      <c r="CXN1" s="109"/>
      <c r="CXO1" s="109"/>
      <c r="CXP1" s="109"/>
      <c r="CXQ1" s="109"/>
      <c r="CXR1" s="109"/>
      <c r="CXS1" s="109"/>
      <c r="CXT1" s="109"/>
      <c r="CXU1" s="109"/>
      <c r="CXV1" s="109"/>
      <c r="CXW1" s="109"/>
      <c r="CXX1" s="109"/>
      <c r="CXY1" s="109"/>
      <c r="CXZ1" s="109"/>
      <c r="CYA1" s="109"/>
      <c r="CYB1" s="109"/>
      <c r="CYC1" s="109"/>
      <c r="CYD1" s="109"/>
      <c r="CYE1" s="109"/>
      <c r="CYF1" s="109"/>
      <c r="CYG1" s="109"/>
      <c r="CYH1" s="109"/>
      <c r="CYI1" s="109"/>
      <c r="CYJ1" s="109"/>
      <c r="CYK1" s="109"/>
      <c r="CYL1" s="109"/>
      <c r="CYM1" s="109"/>
      <c r="CYN1" s="109"/>
      <c r="CYO1" s="109"/>
      <c r="CYP1" s="109"/>
      <c r="CYQ1" s="109"/>
      <c r="CYR1" s="109"/>
      <c r="CYS1" s="109"/>
      <c r="CYT1" s="109"/>
      <c r="CYU1" s="109"/>
      <c r="CYV1" s="109"/>
      <c r="CYW1" s="109"/>
      <c r="CYX1" s="109"/>
      <c r="CYY1" s="109"/>
      <c r="CYZ1" s="109"/>
      <c r="CZA1" s="109"/>
      <c r="CZB1" s="109"/>
      <c r="CZC1" s="109"/>
      <c r="CZD1" s="109"/>
      <c r="CZE1" s="109"/>
      <c r="CZF1" s="109"/>
      <c r="CZG1" s="109"/>
      <c r="CZH1" s="109"/>
      <c r="CZI1" s="109"/>
      <c r="CZJ1" s="109"/>
      <c r="CZK1" s="109"/>
      <c r="CZL1" s="109"/>
      <c r="CZM1" s="109"/>
      <c r="CZN1" s="109"/>
      <c r="CZO1" s="109"/>
      <c r="CZP1" s="109"/>
      <c r="CZQ1" s="109"/>
      <c r="CZR1" s="109"/>
      <c r="CZS1" s="109"/>
      <c r="CZT1" s="109"/>
      <c r="CZU1" s="109"/>
      <c r="CZV1" s="109"/>
      <c r="CZW1" s="109"/>
      <c r="CZX1" s="109"/>
      <c r="CZY1" s="109"/>
      <c r="CZZ1" s="109"/>
      <c r="DAA1" s="109"/>
      <c r="DAB1" s="109"/>
      <c r="DAC1" s="109"/>
      <c r="DAD1" s="109"/>
      <c r="DAE1" s="109"/>
      <c r="DAF1" s="109"/>
      <c r="DAG1" s="109"/>
      <c r="DAH1" s="109"/>
      <c r="DAI1" s="109"/>
      <c r="DAJ1" s="109"/>
      <c r="DAK1" s="109"/>
      <c r="DAL1" s="109"/>
      <c r="DAM1" s="109"/>
      <c r="DAN1" s="109"/>
      <c r="DAO1" s="109"/>
      <c r="DAP1" s="109"/>
      <c r="DAQ1" s="109"/>
      <c r="DAR1" s="109"/>
      <c r="DAS1" s="109"/>
      <c r="DAT1" s="109"/>
      <c r="DAU1" s="109"/>
      <c r="DAV1" s="109"/>
      <c r="DAW1" s="109"/>
      <c r="DAX1" s="109"/>
      <c r="DAY1" s="109"/>
      <c r="DAZ1" s="109"/>
      <c r="DBA1" s="109"/>
      <c r="DBB1" s="109"/>
      <c r="DBC1" s="109"/>
      <c r="DBD1" s="109"/>
      <c r="DBE1" s="109"/>
      <c r="DBF1" s="109"/>
      <c r="DBG1" s="109"/>
      <c r="DBH1" s="109"/>
      <c r="DBI1" s="109"/>
      <c r="DBJ1" s="109"/>
      <c r="DBK1" s="109"/>
      <c r="DBL1" s="109"/>
      <c r="DBM1" s="109"/>
      <c r="DBN1" s="109"/>
      <c r="DBO1" s="109"/>
      <c r="DBP1" s="109"/>
      <c r="DBQ1" s="109"/>
      <c r="DBR1" s="109"/>
      <c r="DBS1" s="109"/>
      <c r="DBT1" s="109"/>
      <c r="DBU1" s="109"/>
      <c r="DBV1" s="109"/>
      <c r="DBW1" s="109"/>
      <c r="DBX1" s="109"/>
      <c r="DBY1" s="109"/>
      <c r="DBZ1" s="109"/>
      <c r="DCA1" s="109"/>
      <c r="DCB1" s="109"/>
      <c r="DCC1" s="109"/>
      <c r="DCD1" s="109"/>
      <c r="DCE1" s="109"/>
      <c r="DCF1" s="109"/>
      <c r="DCG1" s="109"/>
      <c r="DCH1" s="109"/>
      <c r="DCI1" s="109"/>
      <c r="DCJ1" s="109"/>
      <c r="DCK1" s="109"/>
      <c r="DCL1" s="109"/>
      <c r="DCM1" s="109"/>
      <c r="DCN1" s="109"/>
      <c r="DCO1" s="109"/>
      <c r="DCP1" s="109"/>
      <c r="DCQ1" s="109"/>
      <c r="DCR1" s="109"/>
      <c r="DCS1" s="109"/>
      <c r="DCT1" s="109"/>
      <c r="DCU1" s="109"/>
      <c r="DCV1" s="109"/>
      <c r="DCW1" s="109"/>
      <c r="DCX1" s="109"/>
      <c r="DCY1" s="109"/>
      <c r="DCZ1" s="109"/>
      <c r="DDA1" s="109"/>
      <c r="DDB1" s="109"/>
      <c r="DDC1" s="109"/>
      <c r="DDD1" s="109"/>
      <c r="DDE1" s="109"/>
      <c r="DDF1" s="109"/>
      <c r="DDG1" s="109"/>
      <c r="DDH1" s="109"/>
      <c r="DDI1" s="109"/>
      <c r="DDJ1" s="109"/>
      <c r="DDK1" s="109"/>
      <c r="DDL1" s="109"/>
      <c r="DDM1" s="109"/>
      <c r="DDN1" s="109"/>
      <c r="DDO1" s="109"/>
      <c r="DDP1" s="109"/>
      <c r="DDQ1" s="109"/>
      <c r="DDR1" s="109"/>
      <c r="DDS1" s="109"/>
      <c r="DDT1" s="109"/>
      <c r="DDU1" s="109"/>
      <c r="DDV1" s="109"/>
      <c r="DDW1" s="109"/>
      <c r="DDX1" s="109"/>
      <c r="DDY1" s="109"/>
      <c r="DDZ1" s="109"/>
      <c r="DEA1" s="109"/>
      <c r="DEB1" s="109"/>
      <c r="DEC1" s="109"/>
      <c r="DED1" s="109"/>
      <c r="DEE1" s="109"/>
      <c r="DEF1" s="109"/>
      <c r="DEG1" s="109"/>
      <c r="DEH1" s="109"/>
      <c r="DEI1" s="109"/>
      <c r="DEJ1" s="109"/>
      <c r="DEK1" s="109"/>
      <c r="DEL1" s="109"/>
      <c r="DEM1" s="109"/>
      <c r="DEN1" s="109"/>
      <c r="DEO1" s="109"/>
      <c r="DEP1" s="109"/>
      <c r="DEQ1" s="109"/>
      <c r="DER1" s="109"/>
      <c r="DES1" s="109"/>
      <c r="DET1" s="109"/>
      <c r="DEU1" s="109"/>
      <c r="DEV1" s="109"/>
      <c r="DEW1" s="109"/>
      <c r="DEX1" s="109"/>
      <c r="DEY1" s="109"/>
      <c r="DEZ1" s="109"/>
      <c r="DFA1" s="109"/>
      <c r="DFB1" s="109"/>
      <c r="DFC1" s="109"/>
      <c r="DFD1" s="109"/>
      <c r="DFE1" s="109"/>
      <c r="DFF1" s="109"/>
      <c r="DFG1" s="109"/>
      <c r="DFH1" s="109"/>
      <c r="DFI1" s="109"/>
      <c r="DFJ1" s="109"/>
      <c r="DFK1" s="109"/>
      <c r="DFL1" s="109"/>
      <c r="DFM1" s="109"/>
      <c r="DFN1" s="109"/>
      <c r="DFO1" s="109"/>
      <c r="DFP1" s="109"/>
      <c r="DFQ1" s="109"/>
      <c r="DFR1" s="109"/>
      <c r="DFS1" s="109"/>
      <c r="DFT1" s="109"/>
      <c r="DFU1" s="109"/>
      <c r="DFV1" s="109"/>
      <c r="DFW1" s="109"/>
      <c r="DFX1" s="109"/>
      <c r="DFY1" s="109"/>
      <c r="DFZ1" s="109"/>
      <c r="DGA1" s="109"/>
      <c r="DGB1" s="109"/>
      <c r="DGC1" s="109"/>
      <c r="DGD1" s="109"/>
      <c r="DGE1" s="109"/>
      <c r="DGF1" s="109"/>
      <c r="DGG1" s="109"/>
      <c r="DGH1" s="109"/>
      <c r="DGI1" s="109"/>
      <c r="DGJ1" s="109"/>
      <c r="DGK1" s="109"/>
      <c r="DGL1" s="109"/>
      <c r="DGM1" s="109"/>
      <c r="DGN1" s="109"/>
      <c r="DGO1" s="109"/>
      <c r="DGP1" s="109"/>
      <c r="DGQ1" s="109"/>
      <c r="DGR1" s="109"/>
      <c r="DGS1" s="109"/>
      <c r="DGT1" s="109"/>
      <c r="DGU1" s="109"/>
      <c r="DGV1" s="109"/>
      <c r="DGW1" s="109"/>
      <c r="DGX1" s="109"/>
      <c r="DGY1" s="109"/>
      <c r="DGZ1" s="109"/>
      <c r="DHA1" s="109"/>
      <c r="DHB1" s="109"/>
      <c r="DHC1" s="109"/>
      <c r="DHD1" s="109"/>
      <c r="DHE1" s="109"/>
      <c r="DHF1" s="109"/>
      <c r="DHG1" s="109"/>
      <c r="DHH1" s="109"/>
      <c r="DHI1" s="109"/>
      <c r="DHJ1" s="109"/>
      <c r="DHK1" s="109"/>
      <c r="DHL1" s="109"/>
      <c r="DHM1" s="109"/>
      <c r="DHN1" s="109"/>
      <c r="DHO1" s="109"/>
      <c r="DHP1" s="109"/>
      <c r="DHQ1" s="109"/>
      <c r="DHR1" s="109"/>
      <c r="DHS1" s="109"/>
      <c r="DHT1" s="109"/>
      <c r="DHU1" s="109"/>
      <c r="DHV1" s="109"/>
      <c r="DHW1" s="109"/>
      <c r="DHX1" s="109"/>
      <c r="DHY1" s="109"/>
      <c r="DHZ1" s="109"/>
      <c r="DIA1" s="109"/>
      <c r="DIB1" s="109"/>
      <c r="DIC1" s="109"/>
      <c r="DID1" s="109"/>
      <c r="DIE1" s="109"/>
      <c r="DIF1" s="109"/>
      <c r="DIG1" s="109"/>
      <c r="DIH1" s="109"/>
      <c r="DII1" s="109"/>
      <c r="DIJ1" s="109"/>
      <c r="DIK1" s="109"/>
      <c r="DIL1" s="109"/>
      <c r="DIM1" s="109"/>
      <c r="DIN1" s="109"/>
      <c r="DIO1" s="109"/>
      <c r="DIP1" s="109"/>
      <c r="DIQ1" s="109"/>
      <c r="DIR1" s="109"/>
      <c r="DIS1" s="109"/>
      <c r="DIT1" s="109"/>
      <c r="DIU1" s="109"/>
      <c r="DIV1" s="109"/>
      <c r="DIW1" s="109"/>
      <c r="DIX1" s="109"/>
      <c r="DIY1" s="109"/>
      <c r="DIZ1" s="109"/>
      <c r="DJA1" s="109"/>
      <c r="DJB1" s="109"/>
      <c r="DJC1" s="109"/>
      <c r="DJD1" s="109"/>
      <c r="DJE1" s="109"/>
      <c r="DJF1" s="109"/>
      <c r="DJG1" s="109"/>
      <c r="DJH1" s="109"/>
      <c r="DJI1" s="109"/>
      <c r="DJJ1" s="109"/>
      <c r="DJK1" s="109"/>
      <c r="DJL1" s="109"/>
      <c r="DJM1" s="109"/>
      <c r="DJN1" s="109"/>
      <c r="DJO1" s="109"/>
      <c r="DJP1" s="109"/>
      <c r="DJQ1" s="109"/>
      <c r="DJR1" s="109"/>
      <c r="DJS1" s="109"/>
      <c r="DJT1" s="109"/>
      <c r="DJU1" s="109"/>
      <c r="DJV1" s="109"/>
      <c r="DJW1" s="109"/>
      <c r="DJX1" s="109"/>
      <c r="DJY1" s="109"/>
      <c r="DJZ1" s="109"/>
      <c r="DKA1" s="109"/>
      <c r="DKB1" s="109"/>
      <c r="DKC1" s="109"/>
      <c r="DKD1" s="109"/>
      <c r="DKE1" s="109"/>
      <c r="DKF1" s="109"/>
      <c r="DKG1" s="109"/>
      <c r="DKH1" s="109"/>
      <c r="DKI1" s="109"/>
      <c r="DKJ1" s="109"/>
      <c r="DKK1" s="109"/>
      <c r="DKL1" s="109"/>
      <c r="DKM1" s="109"/>
      <c r="DKN1" s="109"/>
      <c r="DKO1" s="109"/>
      <c r="DKP1" s="109"/>
      <c r="DKQ1" s="109"/>
      <c r="DKR1" s="109"/>
      <c r="DKS1" s="109"/>
      <c r="DKT1" s="109"/>
      <c r="DKU1" s="109"/>
      <c r="DKV1" s="109"/>
      <c r="DKW1" s="109"/>
      <c r="DKX1" s="109"/>
      <c r="DKY1" s="109"/>
      <c r="DKZ1" s="109"/>
      <c r="DLA1" s="109"/>
      <c r="DLB1" s="109"/>
      <c r="DLC1" s="109"/>
      <c r="DLD1" s="109"/>
      <c r="DLE1" s="109"/>
      <c r="DLF1" s="109"/>
      <c r="DLG1" s="109"/>
      <c r="DLH1" s="109"/>
      <c r="DLI1" s="109"/>
      <c r="DLJ1" s="109"/>
      <c r="DLK1" s="109"/>
      <c r="DLL1" s="109"/>
      <c r="DLM1" s="109"/>
      <c r="DLN1" s="109"/>
      <c r="DLO1" s="109"/>
      <c r="DLP1" s="109"/>
      <c r="DLQ1" s="109"/>
      <c r="DLR1" s="109"/>
      <c r="DLS1" s="109"/>
      <c r="DLT1" s="109"/>
      <c r="DLU1" s="109"/>
      <c r="DLV1" s="109"/>
      <c r="DLW1" s="109"/>
      <c r="DLX1" s="109"/>
      <c r="DLY1" s="109"/>
      <c r="DLZ1" s="109"/>
      <c r="DMA1" s="109"/>
      <c r="DMB1" s="109"/>
      <c r="DMC1" s="109"/>
      <c r="DMD1" s="109"/>
      <c r="DME1" s="109"/>
      <c r="DMF1" s="109"/>
      <c r="DMG1" s="109"/>
      <c r="DMH1" s="109"/>
      <c r="DMI1" s="109"/>
      <c r="DMJ1" s="109"/>
      <c r="DMK1" s="109"/>
      <c r="DML1" s="109"/>
      <c r="DMM1" s="109"/>
      <c r="DMN1" s="109"/>
      <c r="DMO1" s="109"/>
      <c r="DMP1" s="109"/>
      <c r="DMQ1" s="109"/>
      <c r="DMR1" s="109"/>
      <c r="DMS1" s="109"/>
      <c r="DMT1" s="109"/>
      <c r="DMU1" s="109"/>
      <c r="DMV1" s="109"/>
      <c r="DMW1" s="109"/>
      <c r="DMX1" s="109"/>
      <c r="DMY1" s="109"/>
      <c r="DMZ1" s="109"/>
      <c r="DNA1" s="109"/>
      <c r="DNB1" s="109"/>
      <c r="DNC1" s="109"/>
      <c r="DND1" s="109"/>
      <c r="DNE1" s="109"/>
      <c r="DNF1" s="109"/>
      <c r="DNG1" s="109"/>
      <c r="DNH1" s="109"/>
      <c r="DNI1" s="109"/>
      <c r="DNJ1" s="109"/>
      <c r="DNK1" s="109"/>
      <c r="DNL1" s="109"/>
      <c r="DNM1" s="109"/>
      <c r="DNN1" s="109"/>
      <c r="DNO1" s="109"/>
      <c r="DNP1" s="109"/>
      <c r="DNQ1" s="109"/>
      <c r="DNR1" s="109"/>
      <c r="DNS1" s="109"/>
      <c r="DNT1" s="109"/>
      <c r="DNU1" s="109"/>
      <c r="DNV1" s="109"/>
      <c r="DNW1" s="109"/>
      <c r="DNX1" s="109"/>
      <c r="DNY1" s="109"/>
      <c r="DNZ1" s="109"/>
      <c r="DOA1" s="109"/>
      <c r="DOB1" s="109"/>
      <c r="DOC1" s="109"/>
      <c r="DOD1" s="109"/>
      <c r="DOE1" s="109"/>
      <c r="DOF1" s="109"/>
      <c r="DOG1" s="109"/>
      <c r="DOH1" s="109"/>
      <c r="DOI1" s="109"/>
      <c r="DOJ1" s="109"/>
      <c r="DOK1" s="109"/>
      <c r="DOL1" s="109"/>
      <c r="DOM1" s="109"/>
      <c r="DON1" s="109"/>
      <c r="DOO1" s="109"/>
      <c r="DOP1" s="109"/>
      <c r="DOQ1" s="109"/>
      <c r="DOR1" s="109"/>
      <c r="DOS1" s="109"/>
      <c r="DOT1" s="109"/>
      <c r="DOU1" s="109"/>
      <c r="DOV1" s="109"/>
      <c r="DOW1" s="109"/>
      <c r="DOX1" s="109"/>
      <c r="DOY1" s="109"/>
      <c r="DOZ1" s="109"/>
      <c r="DPA1" s="109"/>
      <c r="DPB1" s="109"/>
      <c r="DPC1" s="109"/>
      <c r="DPD1" s="109"/>
      <c r="DPE1" s="109"/>
      <c r="DPF1" s="109"/>
      <c r="DPG1" s="109"/>
      <c r="DPH1" s="109"/>
      <c r="DPI1" s="109"/>
      <c r="DPJ1" s="109"/>
      <c r="DPK1" s="109"/>
      <c r="DPL1" s="109"/>
      <c r="DPM1" s="109"/>
      <c r="DPN1" s="109"/>
      <c r="DPO1" s="109"/>
      <c r="DPP1" s="109"/>
      <c r="DPQ1" s="109"/>
      <c r="DPR1" s="109"/>
      <c r="DPS1" s="109"/>
      <c r="DPT1" s="109"/>
      <c r="DPU1" s="109"/>
      <c r="DPV1" s="109"/>
      <c r="DPW1" s="109"/>
      <c r="DPX1" s="109"/>
      <c r="DPY1" s="109"/>
      <c r="DPZ1" s="109"/>
      <c r="DQA1" s="109"/>
      <c r="DQB1" s="109"/>
      <c r="DQC1" s="109"/>
      <c r="DQD1" s="109"/>
      <c r="DQE1" s="109"/>
      <c r="DQF1" s="109"/>
      <c r="DQG1" s="109"/>
      <c r="DQH1" s="109"/>
      <c r="DQI1" s="109"/>
      <c r="DQJ1" s="109"/>
      <c r="DQK1" s="109"/>
      <c r="DQL1" s="109"/>
      <c r="DQM1" s="109"/>
      <c r="DQN1" s="109"/>
      <c r="DQO1" s="109"/>
      <c r="DQP1" s="109"/>
      <c r="DQQ1" s="109"/>
      <c r="DQR1" s="109"/>
      <c r="DQS1" s="109"/>
      <c r="DQT1" s="109"/>
      <c r="DQU1" s="109"/>
      <c r="DQV1" s="109"/>
      <c r="DQW1" s="109"/>
      <c r="DQX1" s="109"/>
      <c r="DQY1" s="109"/>
      <c r="DQZ1" s="109"/>
      <c r="DRA1" s="109"/>
      <c r="DRB1" s="109"/>
      <c r="DRC1" s="109"/>
      <c r="DRD1" s="109"/>
      <c r="DRE1" s="109"/>
      <c r="DRF1" s="109"/>
      <c r="DRG1" s="109"/>
      <c r="DRH1" s="109"/>
      <c r="DRI1" s="109"/>
      <c r="DRJ1" s="109"/>
      <c r="DRK1" s="109"/>
      <c r="DRL1" s="109"/>
      <c r="DRM1" s="109"/>
      <c r="DRN1" s="109"/>
      <c r="DRO1" s="109"/>
      <c r="DRP1" s="109"/>
      <c r="DRQ1" s="109"/>
      <c r="DRR1" s="109"/>
      <c r="DRS1" s="109"/>
      <c r="DRT1" s="109"/>
      <c r="DRU1" s="109"/>
      <c r="DRV1" s="109"/>
      <c r="DRW1" s="109"/>
      <c r="DRX1" s="109"/>
      <c r="DRY1" s="109"/>
      <c r="DRZ1" s="109"/>
      <c r="DSA1" s="109"/>
      <c r="DSB1" s="109"/>
      <c r="DSC1" s="109"/>
      <c r="DSD1" s="109"/>
      <c r="DSE1" s="109"/>
      <c r="DSF1" s="109"/>
      <c r="DSG1" s="109"/>
      <c r="DSH1" s="109"/>
      <c r="DSI1" s="109"/>
      <c r="DSJ1" s="109"/>
      <c r="DSK1" s="109"/>
      <c r="DSL1" s="109"/>
      <c r="DSM1" s="109"/>
      <c r="DSN1" s="109"/>
      <c r="DSO1" s="109"/>
      <c r="DSP1" s="109"/>
      <c r="DSQ1" s="109"/>
      <c r="DSR1" s="109"/>
      <c r="DSS1" s="109"/>
      <c r="DST1" s="109"/>
      <c r="DSU1" s="109"/>
      <c r="DSV1" s="109"/>
      <c r="DSW1" s="109"/>
      <c r="DSX1" s="109"/>
      <c r="DSY1" s="109"/>
      <c r="DSZ1" s="109"/>
      <c r="DTA1" s="109"/>
      <c r="DTB1" s="109"/>
      <c r="DTC1" s="109"/>
      <c r="DTD1" s="109"/>
      <c r="DTE1" s="109"/>
      <c r="DTF1" s="109"/>
      <c r="DTG1" s="109"/>
      <c r="DTH1" s="109"/>
      <c r="DTI1" s="109"/>
      <c r="DTJ1" s="109"/>
      <c r="DTK1" s="109"/>
      <c r="DTL1" s="109"/>
      <c r="DTM1" s="109"/>
      <c r="DTN1" s="109"/>
      <c r="DTO1" s="109"/>
      <c r="DTP1" s="109"/>
      <c r="DTQ1" s="109"/>
      <c r="DTR1" s="109"/>
      <c r="DTS1" s="109"/>
      <c r="DTT1" s="109"/>
      <c r="DTU1" s="109"/>
      <c r="DTV1" s="109"/>
      <c r="DTW1" s="109"/>
      <c r="DTX1" s="109"/>
      <c r="DTY1" s="109"/>
      <c r="DTZ1" s="109"/>
      <c r="DUA1" s="109"/>
      <c r="DUB1" s="109"/>
      <c r="DUC1" s="109"/>
      <c r="DUD1" s="109"/>
      <c r="DUE1" s="109"/>
      <c r="DUF1" s="109"/>
      <c r="DUG1" s="109"/>
      <c r="DUH1" s="109"/>
      <c r="DUI1" s="109"/>
      <c r="DUJ1" s="109"/>
      <c r="DUK1" s="109"/>
      <c r="DUL1" s="109"/>
      <c r="DUM1" s="109"/>
      <c r="DUN1" s="109"/>
      <c r="DUO1" s="109"/>
      <c r="DUP1" s="109"/>
      <c r="DUQ1" s="109"/>
      <c r="DUR1" s="109"/>
      <c r="DUS1" s="109"/>
      <c r="DUT1" s="109"/>
      <c r="DUU1" s="109"/>
      <c r="DUV1" s="109"/>
      <c r="DUW1" s="109"/>
      <c r="DUX1" s="109"/>
      <c r="DUY1" s="109"/>
      <c r="DUZ1" s="109"/>
      <c r="DVA1" s="109"/>
      <c r="DVB1" s="109"/>
      <c r="DVC1" s="109"/>
      <c r="DVD1" s="109"/>
      <c r="DVE1" s="109"/>
      <c r="DVF1" s="109"/>
      <c r="DVG1" s="109"/>
      <c r="DVH1" s="109"/>
      <c r="DVI1" s="109"/>
      <c r="DVJ1" s="109"/>
      <c r="DVK1" s="109"/>
      <c r="DVL1" s="109"/>
      <c r="DVM1" s="109"/>
      <c r="DVN1" s="109"/>
      <c r="DVO1" s="109"/>
      <c r="DVP1" s="109"/>
      <c r="DVQ1" s="109"/>
      <c r="DVR1" s="109"/>
      <c r="DVS1" s="109"/>
      <c r="DVT1" s="109"/>
      <c r="DVU1" s="109"/>
      <c r="DVV1" s="109"/>
      <c r="DVW1" s="109"/>
      <c r="DVX1" s="109"/>
      <c r="DVY1" s="109"/>
      <c r="DVZ1" s="109"/>
      <c r="DWA1" s="109"/>
      <c r="DWB1" s="109"/>
      <c r="DWC1" s="109"/>
      <c r="DWD1" s="109"/>
      <c r="DWE1" s="109"/>
      <c r="DWF1" s="109"/>
      <c r="DWG1" s="109"/>
      <c r="DWH1" s="109"/>
      <c r="DWI1" s="109"/>
      <c r="DWJ1" s="109"/>
      <c r="DWK1" s="109"/>
      <c r="DWL1" s="109"/>
      <c r="DWM1" s="109"/>
      <c r="DWN1" s="109"/>
      <c r="DWO1" s="109"/>
      <c r="DWP1" s="109"/>
      <c r="DWQ1" s="109"/>
      <c r="DWR1" s="109"/>
      <c r="DWS1" s="109"/>
      <c r="DWT1" s="109"/>
      <c r="DWU1" s="109"/>
      <c r="DWV1" s="109"/>
      <c r="DWW1" s="109"/>
      <c r="DWX1" s="109"/>
      <c r="DWY1" s="109"/>
      <c r="DWZ1" s="109"/>
      <c r="DXA1" s="109"/>
      <c r="DXB1" s="109"/>
      <c r="DXC1" s="109"/>
      <c r="DXD1" s="109"/>
      <c r="DXE1" s="109"/>
      <c r="DXF1" s="109"/>
      <c r="DXG1" s="109"/>
      <c r="DXH1" s="109"/>
      <c r="DXI1" s="109"/>
      <c r="DXJ1" s="109"/>
      <c r="DXK1" s="109"/>
      <c r="DXL1" s="109"/>
      <c r="DXM1" s="109"/>
      <c r="DXN1" s="109"/>
      <c r="DXO1" s="109"/>
      <c r="DXP1" s="109"/>
      <c r="DXQ1" s="109"/>
      <c r="DXR1" s="109"/>
      <c r="DXS1" s="109"/>
      <c r="DXT1" s="109"/>
      <c r="DXU1" s="109"/>
      <c r="DXV1" s="109"/>
      <c r="DXW1" s="109"/>
      <c r="DXX1" s="109"/>
      <c r="DXY1" s="109"/>
      <c r="DXZ1" s="109"/>
      <c r="DYA1" s="109"/>
      <c r="DYB1" s="109"/>
      <c r="DYC1" s="109"/>
      <c r="DYD1" s="109"/>
      <c r="DYE1" s="109"/>
      <c r="DYF1" s="109"/>
      <c r="DYG1" s="109"/>
      <c r="DYH1" s="109"/>
      <c r="DYI1" s="109"/>
      <c r="DYJ1" s="109"/>
      <c r="DYK1" s="109"/>
      <c r="DYL1" s="109"/>
      <c r="DYM1" s="109"/>
      <c r="DYN1" s="109"/>
      <c r="DYO1" s="109"/>
      <c r="DYP1" s="109"/>
      <c r="DYQ1" s="109"/>
      <c r="DYR1" s="109"/>
      <c r="DYS1" s="109"/>
      <c r="DYT1" s="109"/>
      <c r="DYU1" s="109"/>
      <c r="DYV1" s="109"/>
      <c r="DYW1" s="109"/>
      <c r="DYX1" s="109"/>
      <c r="DYY1" s="109"/>
      <c r="DYZ1" s="109"/>
      <c r="DZA1" s="109"/>
      <c r="DZB1" s="109"/>
      <c r="DZC1" s="109"/>
      <c r="DZD1" s="109"/>
      <c r="DZE1" s="109"/>
      <c r="DZF1" s="109"/>
      <c r="DZG1" s="109"/>
      <c r="DZH1" s="109"/>
      <c r="DZI1" s="109"/>
      <c r="DZJ1" s="109"/>
      <c r="DZK1" s="109"/>
      <c r="DZL1" s="109"/>
      <c r="DZM1" s="109"/>
      <c r="DZN1" s="109"/>
      <c r="DZO1" s="109"/>
      <c r="DZP1" s="109"/>
      <c r="DZQ1" s="109"/>
      <c r="DZR1" s="109"/>
      <c r="DZS1" s="109"/>
      <c r="DZT1" s="109"/>
      <c r="DZU1" s="109"/>
      <c r="DZV1" s="109"/>
      <c r="DZW1" s="109"/>
      <c r="DZX1" s="109"/>
      <c r="DZY1" s="109"/>
      <c r="DZZ1" s="109"/>
      <c r="EAA1" s="109"/>
      <c r="EAB1" s="109"/>
      <c r="EAC1" s="109"/>
      <c r="EAD1" s="109"/>
      <c r="EAE1" s="109"/>
      <c r="EAF1" s="109"/>
      <c r="EAG1" s="109"/>
      <c r="EAH1" s="109"/>
      <c r="EAI1" s="109"/>
      <c r="EAJ1" s="109"/>
      <c r="EAK1" s="109"/>
      <c r="EAL1" s="109"/>
      <c r="EAM1" s="109"/>
      <c r="EAN1" s="109"/>
      <c r="EAO1" s="109"/>
      <c r="EAP1" s="109"/>
      <c r="EAQ1" s="109"/>
      <c r="EAR1" s="109"/>
      <c r="EAS1" s="109"/>
      <c r="EAT1" s="109"/>
      <c r="EAU1" s="109"/>
      <c r="EAV1" s="109"/>
      <c r="EAW1" s="109"/>
      <c r="EAX1" s="109"/>
      <c r="EAY1" s="109"/>
      <c r="EAZ1" s="109"/>
      <c r="EBA1" s="109"/>
      <c r="EBB1" s="109"/>
      <c r="EBC1" s="109"/>
      <c r="EBD1" s="109"/>
      <c r="EBE1" s="109"/>
      <c r="EBF1" s="109"/>
      <c r="EBG1" s="109"/>
      <c r="EBH1" s="109"/>
      <c r="EBI1" s="109"/>
      <c r="EBJ1" s="109"/>
      <c r="EBK1" s="109"/>
      <c r="EBL1" s="109"/>
      <c r="EBM1" s="109"/>
      <c r="EBN1" s="109"/>
      <c r="EBO1" s="109"/>
      <c r="EBP1" s="109"/>
      <c r="EBQ1" s="109"/>
      <c r="EBR1" s="109"/>
      <c r="EBS1" s="109"/>
      <c r="EBT1" s="109"/>
      <c r="EBU1" s="109"/>
      <c r="EBV1" s="109"/>
      <c r="EBW1" s="109"/>
      <c r="EBX1" s="109"/>
      <c r="EBY1" s="109"/>
      <c r="EBZ1" s="109"/>
      <c r="ECA1" s="109"/>
      <c r="ECB1" s="109"/>
      <c r="ECC1" s="109"/>
      <c r="ECD1" s="109"/>
      <c r="ECE1" s="109"/>
      <c r="ECF1" s="109"/>
      <c r="ECG1" s="109"/>
      <c r="ECH1" s="109"/>
      <c r="ECI1" s="109"/>
      <c r="ECJ1" s="109"/>
      <c r="ECK1" s="109"/>
      <c r="ECL1" s="109"/>
      <c r="ECM1" s="109"/>
      <c r="ECN1" s="109"/>
      <c r="ECO1" s="109"/>
      <c r="ECP1" s="109"/>
      <c r="ECQ1" s="109"/>
      <c r="ECR1" s="109"/>
      <c r="ECS1" s="109"/>
      <c r="ECT1" s="109"/>
      <c r="ECU1" s="109"/>
      <c r="ECV1" s="109"/>
      <c r="ECW1" s="109"/>
      <c r="ECX1" s="109"/>
      <c r="ECY1" s="109"/>
      <c r="ECZ1" s="109"/>
      <c r="EDA1" s="109"/>
      <c r="EDB1" s="109"/>
      <c r="EDC1" s="109"/>
      <c r="EDD1" s="109"/>
      <c r="EDE1" s="109"/>
      <c r="EDF1" s="109"/>
      <c r="EDG1" s="109"/>
      <c r="EDH1" s="109"/>
      <c r="EDI1" s="109"/>
      <c r="EDJ1" s="109"/>
      <c r="EDK1" s="109"/>
      <c r="EDL1" s="109"/>
      <c r="EDM1" s="109"/>
      <c r="EDN1" s="109"/>
      <c r="EDO1" s="109"/>
      <c r="EDP1" s="109"/>
      <c r="EDQ1" s="109"/>
      <c r="EDR1" s="109"/>
      <c r="EDS1" s="109"/>
      <c r="EDT1" s="109"/>
      <c r="EDU1" s="109"/>
      <c r="EDV1" s="109"/>
      <c r="EDW1" s="109"/>
      <c r="EDX1" s="109"/>
      <c r="EDY1" s="109"/>
      <c r="EDZ1" s="109"/>
      <c r="EEA1" s="109"/>
      <c r="EEB1" s="109"/>
      <c r="EEC1" s="109"/>
      <c r="EED1" s="109"/>
      <c r="EEE1" s="109"/>
      <c r="EEF1" s="109"/>
      <c r="EEG1" s="109"/>
      <c r="EEH1" s="109"/>
      <c r="EEI1" s="109"/>
      <c r="EEJ1" s="109"/>
      <c r="EEK1" s="109"/>
      <c r="EEL1" s="109"/>
      <c r="EEM1" s="109"/>
      <c r="EEN1" s="109"/>
      <c r="EEO1" s="109"/>
      <c r="EEP1" s="109"/>
      <c r="EEQ1" s="109"/>
      <c r="EER1" s="109"/>
      <c r="EES1" s="109"/>
      <c r="EET1" s="109"/>
      <c r="EEU1" s="109"/>
      <c r="EEV1" s="109"/>
      <c r="EEW1" s="109"/>
      <c r="EEX1" s="109"/>
      <c r="EEY1" s="109"/>
      <c r="EEZ1" s="109"/>
      <c r="EFA1" s="109"/>
      <c r="EFB1" s="109"/>
      <c r="EFC1" s="109"/>
      <c r="EFD1" s="109"/>
      <c r="EFE1" s="109"/>
      <c r="EFF1" s="109"/>
      <c r="EFG1" s="109"/>
      <c r="EFH1" s="109"/>
      <c r="EFI1" s="109"/>
      <c r="EFJ1" s="109"/>
      <c r="EFK1" s="109"/>
      <c r="EFL1" s="109"/>
      <c r="EFM1" s="109"/>
      <c r="EFN1" s="109"/>
      <c r="EFO1" s="109"/>
      <c r="EFP1" s="109"/>
      <c r="EFQ1" s="109"/>
      <c r="EFR1" s="109"/>
      <c r="EFS1" s="109"/>
      <c r="EFT1" s="109"/>
      <c r="EFU1" s="109"/>
      <c r="EFV1" s="109"/>
      <c r="EFW1" s="109"/>
      <c r="EFX1" s="109"/>
      <c r="EFY1" s="109"/>
      <c r="EFZ1" s="109"/>
      <c r="EGA1" s="109"/>
      <c r="EGB1" s="109"/>
      <c r="EGC1" s="109"/>
      <c r="EGD1" s="109"/>
      <c r="EGE1" s="109"/>
      <c r="EGF1" s="109"/>
      <c r="EGG1" s="109"/>
      <c r="EGH1" s="109"/>
      <c r="EGI1" s="109"/>
      <c r="EGJ1" s="109"/>
      <c r="EGK1" s="109"/>
      <c r="EGL1" s="109"/>
      <c r="EGM1" s="109"/>
      <c r="EGN1" s="109"/>
      <c r="EGO1" s="109"/>
      <c r="EGP1" s="109"/>
      <c r="EGQ1" s="109"/>
      <c r="EGR1" s="109"/>
      <c r="EGS1" s="109"/>
      <c r="EGT1" s="109"/>
      <c r="EGU1" s="109"/>
      <c r="EGV1" s="109"/>
      <c r="EGW1" s="109"/>
      <c r="EGX1" s="109"/>
      <c r="EGY1" s="109"/>
      <c r="EGZ1" s="109"/>
      <c r="EHA1" s="109"/>
      <c r="EHB1" s="109"/>
      <c r="EHC1" s="109"/>
      <c r="EHD1" s="109"/>
      <c r="EHE1" s="109"/>
      <c r="EHF1" s="109"/>
      <c r="EHG1" s="109"/>
      <c r="EHH1" s="109"/>
      <c r="EHI1" s="109"/>
      <c r="EHJ1" s="109"/>
      <c r="EHK1" s="109"/>
      <c r="EHL1" s="109"/>
      <c r="EHM1" s="109"/>
      <c r="EHN1" s="109"/>
      <c r="EHO1" s="109"/>
      <c r="EHP1" s="109"/>
      <c r="EHQ1" s="109"/>
      <c r="EHR1" s="109"/>
      <c r="EHS1" s="109"/>
      <c r="EHT1" s="109"/>
      <c r="EHU1" s="109"/>
      <c r="EHV1" s="109"/>
      <c r="EHW1" s="109"/>
      <c r="EHX1" s="109"/>
      <c r="EHY1" s="109"/>
      <c r="EHZ1" s="109"/>
      <c r="EIA1" s="109"/>
      <c r="EIB1" s="109"/>
      <c r="EIC1" s="109"/>
      <c r="EID1" s="109"/>
      <c r="EIE1" s="109"/>
      <c r="EIF1" s="109"/>
      <c r="EIG1" s="109"/>
      <c r="EIH1" s="109"/>
      <c r="EII1" s="109"/>
      <c r="EIJ1" s="109"/>
      <c r="EIK1" s="109"/>
      <c r="EIL1" s="109"/>
      <c r="EIM1" s="109"/>
      <c r="EIN1" s="109"/>
      <c r="EIO1" s="109"/>
      <c r="EIP1" s="109"/>
      <c r="EIQ1" s="109"/>
      <c r="EIR1" s="109"/>
      <c r="EIS1" s="109"/>
      <c r="EIT1" s="109"/>
      <c r="EIU1" s="109"/>
      <c r="EIV1" s="109"/>
      <c r="EIW1" s="109"/>
      <c r="EIX1" s="109"/>
      <c r="EIY1" s="109"/>
      <c r="EIZ1" s="109"/>
      <c r="EJA1" s="109"/>
      <c r="EJB1" s="109"/>
      <c r="EJC1" s="109"/>
      <c r="EJD1" s="109"/>
      <c r="EJE1" s="109"/>
      <c r="EJF1" s="109"/>
      <c r="EJG1" s="109"/>
      <c r="EJH1" s="109"/>
      <c r="EJI1" s="109"/>
      <c r="EJJ1" s="109"/>
      <c r="EJK1" s="109"/>
      <c r="EJL1" s="109"/>
      <c r="EJM1" s="109"/>
      <c r="EJN1" s="109"/>
      <c r="EJO1" s="109"/>
      <c r="EJP1" s="109"/>
      <c r="EJQ1" s="109"/>
      <c r="EJR1" s="109"/>
      <c r="EJS1" s="109"/>
      <c r="EJT1" s="109"/>
      <c r="EJU1" s="109"/>
      <c r="EJV1" s="109"/>
      <c r="EJW1" s="109"/>
      <c r="EJX1" s="109"/>
      <c r="EJY1" s="109"/>
      <c r="EJZ1" s="109"/>
      <c r="EKA1" s="109"/>
      <c r="EKB1" s="109"/>
      <c r="EKC1" s="109"/>
      <c r="EKD1" s="109"/>
      <c r="EKE1" s="109"/>
      <c r="EKF1" s="109"/>
      <c r="EKG1" s="109"/>
      <c r="EKH1" s="109"/>
      <c r="EKI1" s="109"/>
      <c r="EKJ1" s="109"/>
      <c r="EKK1" s="109"/>
      <c r="EKL1" s="109"/>
      <c r="EKM1" s="109"/>
      <c r="EKN1" s="109"/>
      <c r="EKO1" s="109"/>
      <c r="EKP1" s="109"/>
      <c r="EKQ1" s="109"/>
      <c r="EKR1" s="109"/>
      <c r="EKS1" s="109"/>
      <c r="EKT1" s="109"/>
      <c r="EKU1" s="109"/>
      <c r="EKV1" s="109"/>
      <c r="EKW1" s="109"/>
      <c r="EKX1" s="109"/>
      <c r="EKY1" s="109"/>
      <c r="EKZ1" s="109"/>
      <c r="ELA1" s="109"/>
      <c r="ELB1" s="109"/>
      <c r="ELC1" s="109"/>
      <c r="ELD1" s="109"/>
      <c r="ELE1" s="109"/>
      <c r="ELF1" s="109"/>
      <c r="ELG1" s="109"/>
      <c r="ELH1" s="109"/>
      <c r="ELI1" s="109"/>
      <c r="ELJ1" s="109"/>
      <c r="ELK1" s="109"/>
      <c r="ELL1" s="109"/>
      <c r="ELM1" s="109"/>
      <c r="ELN1" s="109"/>
      <c r="ELO1" s="109"/>
      <c r="ELP1" s="109"/>
      <c r="ELQ1" s="109"/>
      <c r="ELR1" s="109"/>
      <c r="ELS1" s="109"/>
      <c r="ELT1" s="109"/>
      <c r="ELU1" s="109"/>
      <c r="ELV1" s="109"/>
      <c r="ELW1" s="109"/>
      <c r="ELX1" s="109"/>
      <c r="ELY1" s="109"/>
      <c r="ELZ1" s="109"/>
      <c r="EMA1" s="109"/>
      <c r="EMB1" s="109"/>
      <c r="EMC1" s="109"/>
      <c r="EMD1" s="109"/>
      <c r="EME1" s="109"/>
      <c r="EMF1" s="109"/>
      <c r="EMG1" s="109"/>
      <c r="EMH1" s="109"/>
      <c r="EMI1" s="109"/>
      <c r="EMJ1" s="109"/>
      <c r="EMK1" s="109"/>
      <c r="EML1" s="109"/>
      <c r="EMM1" s="109"/>
      <c r="EMN1" s="109"/>
      <c r="EMO1" s="109"/>
      <c r="EMP1" s="109"/>
      <c r="EMQ1" s="109"/>
      <c r="EMR1" s="109"/>
      <c r="EMS1" s="109"/>
      <c r="EMT1" s="109"/>
      <c r="EMU1" s="109"/>
      <c r="EMV1" s="109"/>
      <c r="EMW1" s="109"/>
      <c r="EMX1" s="109"/>
      <c r="EMY1" s="109"/>
      <c r="EMZ1" s="109"/>
      <c r="ENA1" s="109"/>
      <c r="ENB1" s="109"/>
      <c r="ENC1" s="109"/>
      <c r="END1" s="109"/>
      <c r="ENE1" s="109"/>
      <c r="ENF1" s="109"/>
      <c r="ENG1" s="109"/>
      <c r="ENH1" s="109"/>
      <c r="ENI1" s="109"/>
      <c r="ENJ1" s="109"/>
      <c r="ENK1" s="109"/>
      <c r="ENL1" s="109"/>
      <c r="ENM1" s="109"/>
      <c r="ENN1" s="109"/>
      <c r="ENO1" s="109"/>
      <c r="ENP1" s="109"/>
      <c r="ENQ1" s="109"/>
      <c r="ENR1" s="109"/>
      <c r="ENS1" s="109"/>
      <c r="ENT1" s="109"/>
      <c r="ENU1" s="109"/>
      <c r="ENV1" s="109"/>
      <c r="ENW1" s="109"/>
      <c r="ENX1" s="109"/>
      <c r="ENY1" s="109"/>
      <c r="ENZ1" s="109"/>
      <c r="EOA1" s="109"/>
      <c r="EOB1" s="109"/>
      <c r="EOC1" s="109"/>
      <c r="EOD1" s="109"/>
      <c r="EOE1" s="109"/>
      <c r="EOF1" s="109"/>
      <c r="EOG1" s="109"/>
      <c r="EOH1" s="109"/>
      <c r="EOI1" s="109"/>
      <c r="EOJ1" s="109"/>
      <c r="EOK1" s="109"/>
      <c r="EOL1" s="109"/>
      <c r="EOM1" s="109"/>
      <c r="EON1" s="109"/>
      <c r="EOO1" s="109"/>
      <c r="EOP1" s="109"/>
      <c r="EOQ1" s="109"/>
      <c r="EOR1" s="109"/>
      <c r="EOS1" s="109"/>
      <c r="EOT1" s="109"/>
      <c r="EOU1" s="109"/>
      <c r="EOV1" s="109"/>
      <c r="EOW1" s="109"/>
      <c r="EOX1" s="109"/>
      <c r="EOY1" s="109"/>
      <c r="EOZ1" s="109"/>
      <c r="EPA1" s="109"/>
      <c r="EPB1" s="109"/>
      <c r="EPC1" s="109"/>
      <c r="EPD1" s="109"/>
      <c r="EPE1" s="109"/>
      <c r="EPF1" s="109"/>
      <c r="EPG1" s="109"/>
      <c r="EPH1" s="109"/>
      <c r="EPI1" s="109"/>
      <c r="EPJ1" s="109"/>
      <c r="EPK1" s="109"/>
      <c r="EPL1" s="109"/>
      <c r="EPM1" s="109"/>
      <c r="EPN1" s="109"/>
      <c r="EPO1" s="109"/>
      <c r="EPP1" s="109"/>
      <c r="EPQ1" s="109"/>
      <c r="EPR1" s="109"/>
      <c r="EPS1" s="109"/>
      <c r="EPT1" s="109"/>
      <c r="EPU1" s="109"/>
      <c r="EPV1" s="109"/>
      <c r="EPW1" s="109"/>
      <c r="EPX1" s="109"/>
      <c r="EPY1" s="109"/>
      <c r="EPZ1" s="109"/>
      <c r="EQA1" s="109"/>
      <c r="EQB1" s="109"/>
      <c r="EQC1" s="109"/>
      <c r="EQD1" s="109"/>
      <c r="EQE1" s="109"/>
      <c r="EQF1" s="109"/>
      <c r="EQG1" s="109"/>
      <c r="EQH1" s="109"/>
      <c r="EQI1" s="109"/>
      <c r="EQJ1" s="109"/>
      <c r="EQK1" s="109"/>
      <c r="EQL1" s="109"/>
      <c r="EQM1" s="109"/>
      <c r="EQN1" s="109"/>
      <c r="EQO1" s="109"/>
      <c r="EQP1" s="109"/>
      <c r="EQQ1" s="109"/>
      <c r="EQR1" s="109"/>
      <c r="EQS1" s="109"/>
      <c r="EQT1" s="109"/>
      <c r="EQU1" s="109"/>
      <c r="EQV1" s="109"/>
      <c r="EQW1" s="109"/>
      <c r="EQX1" s="109"/>
      <c r="EQY1" s="109"/>
      <c r="EQZ1" s="109"/>
      <c r="ERA1" s="109"/>
      <c r="ERB1" s="109"/>
      <c r="ERC1" s="109"/>
      <c r="ERD1" s="109"/>
      <c r="ERE1" s="109"/>
      <c r="ERF1" s="109"/>
      <c r="ERG1" s="109"/>
      <c r="ERH1" s="109"/>
      <c r="ERI1" s="109"/>
      <c r="ERJ1" s="109"/>
      <c r="ERK1" s="109"/>
      <c r="ERL1" s="109"/>
      <c r="ERM1" s="109"/>
      <c r="ERN1" s="109"/>
      <c r="ERO1" s="109"/>
      <c r="ERP1" s="109"/>
      <c r="ERQ1" s="109"/>
      <c r="ERR1" s="109"/>
      <c r="ERS1" s="109"/>
      <c r="ERT1" s="109"/>
      <c r="ERU1" s="109"/>
      <c r="ERV1" s="109"/>
      <c r="ERW1" s="109"/>
      <c r="ERX1" s="109"/>
      <c r="ERY1" s="109"/>
      <c r="ERZ1" s="109"/>
      <c r="ESA1" s="109"/>
      <c r="ESB1" s="109"/>
      <c r="ESC1" s="109"/>
      <c r="ESD1" s="109"/>
      <c r="ESE1" s="109"/>
      <c r="ESF1" s="109"/>
      <c r="ESG1" s="109"/>
      <c r="ESH1" s="109"/>
      <c r="ESI1" s="109"/>
      <c r="ESJ1" s="109"/>
      <c r="ESK1" s="109"/>
      <c r="ESL1" s="109"/>
      <c r="ESM1" s="109"/>
      <c r="ESN1" s="109"/>
      <c r="ESO1" s="109"/>
      <c r="ESP1" s="109"/>
      <c r="ESQ1" s="109"/>
      <c r="ESR1" s="109"/>
      <c r="ESS1" s="109"/>
      <c r="EST1" s="109"/>
      <c r="ESU1" s="109"/>
      <c r="ESV1" s="109"/>
      <c r="ESW1" s="109"/>
      <c r="ESX1" s="109"/>
      <c r="ESY1" s="109"/>
      <c r="ESZ1" s="109"/>
      <c r="ETA1" s="109"/>
      <c r="ETB1" s="109"/>
      <c r="ETC1" s="109"/>
      <c r="ETD1" s="109"/>
      <c r="ETE1" s="109"/>
      <c r="ETF1" s="109"/>
      <c r="ETG1" s="109"/>
      <c r="ETH1" s="109"/>
      <c r="ETI1" s="109"/>
      <c r="ETJ1" s="109"/>
      <c r="ETK1" s="109"/>
      <c r="ETL1" s="109"/>
      <c r="ETM1" s="109"/>
      <c r="ETN1" s="109"/>
      <c r="ETO1" s="109"/>
      <c r="ETP1" s="109"/>
      <c r="ETQ1" s="109"/>
      <c r="ETR1" s="109"/>
      <c r="ETS1" s="109"/>
      <c r="ETT1" s="109"/>
      <c r="ETU1" s="109"/>
      <c r="ETV1" s="109"/>
      <c r="ETW1" s="109"/>
      <c r="ETX1" s="109"/>
      <c r="ETY1" s="109"/>
      <c r="ETZ1" s="109"/>
      <c r="EUA1" s="109"/>
      <c r="EUB1" s="109"/>
      <c r="EUC1" s="109"/>
      <c r="EUD1" s="109"/>
      <c r="EUE1" s="109"/>
      <c r="EUF1" s="109"/>
      <c r="EUG1" s="109"/>
      <c r="EUH1" s="109"/>
      <c r="EUI1" s="109"/>
      <c r="EUJ1" s="109"/>
      <c r="EUK1" s="109"/>
      <c r="EUL1" s="109"/>
      <c r="EUM1" s="109"/>
      <c r="EUN1" s="109"/>
      <c r="EUO1" s="109"/>
      <c r="EUP1" s="109"/>
      <c r="EUQ1" s="109"/>
      <c r="EUR1" s="109"/>
      <c r="EUS1" s="109"/>
      <c r="EUT1" s="109"/>
      <c r="EUU1" s="109"/>
      <c r="EUV1" s="109"/>
      <c r="EUW1" s="109"/>
      <c r="EUX1" s="109"/>
      <c r="EUY1" s="109"/>
      <c r="EUZ1" s="109"/>
      <c r="EVA1" s="109"/>
      <c r="EVB1" s="109"/>
      <c r="EVC1" s="109"/>
      <c r="EVD1" s="109"/>
      <c r="EVE1" s="109"/>
      <c r="EVF1" s="109"/>
      <c r="EVG1" s="109"/>
      <c r="EVH1" s="109"/>
      <c r="EVI1" s="109"/>
      <c r="EVJ1" s="109"/>
      <c r="EVK1" s="109"/>
      <c r="EVL1" s="109"/>
      <c r="EVM1" s="109"/>
      <c r="EVN1" s="109"/>
      <c r="EVO1" s="109"/>
      <c r="EVP1" s="109"/>
      <c r="EVQ1" s="109"/>
      <c r="EVR1" s="109"/>
      <c r="EVS1" s="109"/>
      <c r="EVT1" s="109"/>
      <c r="EVU1" s="109"/>
      <c r="EVV1" s="109"/>
      <c r="EVW1" s="109"/>
      <c r="EVX1" s="109"/>
      <c r="EVY1" s="109"/>
      <c r="EVZ1" s="109"/>
      <c r="EWA1" s="109"/>
      <c r="EWB1" s="109"/>
      <c r="EWC1" s="109"/>
      <c r="EWD1" s="109"/>
      <c r="EWE1" s="109"/>
      <c r="EWF1" s="109"/>
      <c r="EWG1" s="109"/>
      <c r="EWH1" s="109"/>
      <c r="EWI1" s="109"/>
      <c r="EWJ1" s="109"/>
      <c r="EWK1" s="109"/>
      <c r="EWL1" s="109"/>
      <c r="EWM1" s="109"/>
      <c r="EWN1" s="109"/>
      <c r="EWO1" s="109"/>
      <c r="EWP1" s="109"/>
      <c r="EWQ1" s="109"/>
      <c r="EWR1" s="109"/>
      <c r="EWS1" s="109"/>
      <c r="EWT1" s="109"/>
      <c r="EWU1" s="109"/>
      <c r="EWV1" s="109"/>
      <c r="EWW1" s="109"/>
      <c r="EWX1" s="109"/>
      <c r="EWY1" s="109"/>
      <c r="EWZ1" s="109"/>
      <c r="EXA1" s="109"/>
      <c r="EXB1" s="109"/>
      <c r="EXC1" s="109"/>
      <c r="EXD1" s="109"/>
      <c r="EXE1" s="109"/>
      <c r="EXF1" s="109"/>
      <c r="EXG1" s="109"/>
      <c r="EXH1" s="109"/>
      <c r="EXI1" s="109"/>
      <c r="EXJ1" s="109"/>
      <c r="EXK1" s="109"/>
      <c r="EXL1" s="109"/>
      <c r="EXM1" s="109"/>
      <c r="EXN1" s="109"/>
      <c r="EXO1" s="109"/>
      <c r="EXP1" s="109"/>
      <c r="EXQ1" s="109"/>
      <c r="EXR1" s="109"/>
      <c r="EXS1" s="109"/>
      <c r="EXT1" s="109"/>
      <c r="EXU1" s="109"/>
      <c r="EXV1" s="109"/>
      <c r="EXW1" s="109"/>
      <c r="EXX1" s="109"/>
      <c r="EXY1" s="109"/>
      <c r="EXZ1" s="109"/>
      <c r="EYA1" s="109"/>
      <c r="EYB1" s="109"/>
      <c r="EYC1" s="109"/>
      <c r="EYD1" s="109"/>
      <c r="EYE1" s="109"/>
      <c r="EYF1" s="109"/>
      <c r="EYG1" s="109"/>
      <c r="EYH1" s="109"/>
      <c r="EYI1" s="109"/>
      <c r="EYJ1" s="109"/>
      <c r="EYK1" s="109"/>
      <c r="EYL1" s="109"/>
      <c r="EYM1" s="109"/>
      <c r="EYN1" s="109"/>
      <c r="EYO1" s="109"/>
      <c r="EYP1" s="109"/>
      <c r="EYQ1" s="109"/>
      <c r="EYR1" s="109"/>
      <c r="EYS1" s="109"/>
      <c r="EYT1" s="109"/>
      <c r="EYU1" s="109"/>
      <c r="EYV1" s="109"/>
      <c r="EYW1" s="109"/>
      <c r="EYX1" s="109"/>
      <c r="EYY1" s="109"/>
      <c r="EYZ1" s="109"/>
      <c r="EZA1" s="109"/>
      <c r="EZB1" s="109"/>
      <c r="EZC1" s="109"/>
      <c r="EZD1" s="109"/>
      <c r="EZE1" s="109"/>
      <c r="EZF1" s="109"/>
      <c r="EZG1" s="109"/>
      <c r="EZH1" s="109"/>
      <c r="EZI1" s="109"/>
      <c r="EZJ1" s="109"/>
      <c r="EZK1" s="109"/>
      <c r="EZL1" s="109"/>
      <c r="EZM1" s="109"/>
      <c r="EZN1" s="109"/>
      <c r="EZO1" s="109"/>
      <c r="EZP1" s="109"/>
      <c r="EZQ1" s="109"/>
      <c r="EZR1" s="109"/>
      <c r="EZS1" s="109"/>
      <c r="EZT1" s="109"/>
      <c r="EZU1" s="109"/>
      <c r="EZV1" s="109"/>
      <c r="EZW1" s="109"/>
      <c r="EZX1" s="109"/>
      <c r="EZY1" s="109"/>
      <c r="EZZ1" s="109"/>
      <c r="FAA1" s="109"/>
      <c r="FAB1" s="109"/>
      <c r="FAC1" s="109"/>
      <c r="FAD1" s="109"/>
      <c r="FAE1" s="109"/>
      <c r="FAF1" s="109"/>
      <c r="FAG1" s="109"/>
      <c r="FAH1" s="109"/>
      <c r="FAI1" s="109"/>
      <c r="FAJ1" s="109"/>
      <c r="FAK1" s="109"/>
      <c r="FAL1" s="109"/>
      <c r="FAM1" s="109"/>
      <c r="FAN1" s="109"/>
      <c r="FAO1" s="109"/>
      <c r="FAP1" s="109"/>
      <c r="FAQ1" s="109"/>
      <c r="FAR1" s="109"/>
      <c r="FAS1" s="109"/>
      <c r="FAT1" s="109"/>
      <c r="FAU1" s="109"/>
      <c r="FAV1" s="109"/>
      <c r="FAW1" s="109"/>
      <c r="FAX1" s="109"/>
      <c r="FAY1" s="109"/>
      <c r="FAZ1" s="109"/>
      <c r="FBA1" s="109"/>
      <c r="FBB1" s="109"/>
      <c r="FBC1" s="109"/>
      <c r="FBD1" s="109"/>
      <c r="FBE1" s="109"/>
      <c r="FBF1" s="109"/>
      <c r="FBG1" s="109"/>
      <c r="FBH1" s="109"/>
      <c r="FBI1" s="109"/>
      <c r="FBJ1" s="109"/>
      <c r="FBK1" s="109"/>
      <c r="FBL1" s="109"/>
      <c r="FBM1" s="109"/>
      <c r="FBN1" s="109"/>
      <c r="FBO1" s="109"/>
      <c r="FBP1" s="109"/>
      <c r="FBQ1" s="109"/>
      <c r="FBR1" s="109"/>
      <c r="FBS1" s="109"/>
      <c r="FBT1" s="109"/>
      <c r="FBU1" s="109"/>
      <c r="FBV1" s="109"/>
      <c r="FBW1" s="109"/>
      <c r="FBX1" s="109"/>
      <c r="FBY1" s="109"/>
      <c r="FBZ1" s="109"/>
      <c r="FCA1" s="109"/>
      <c r="FCB1" s="109"/>
      <c r="FCC1" s="109"/>
      <c r="FCD1" s="109"/>
      <c r="FCE1" s="109"/>
      <c r="FCF1" s="109"/>
      <c r="FCG1" s="109"/>
      <c r="FCH1" s="109"/>
      <c r="FCI1" s="109"/>
      <c r="FCJ1" s="109"/>
      <c r="FCK1" s="109"/>
      <c r="FCL1" s="109"/>
      <c r="FCM1" s="109"/>
      <c r="FCN1" s="109"/>
      <c r="FCO1" s="109"/>
      <c r="FCP1" s="109"/>
      <c r="FCQ1" s="109"/>
      <c r="FCR1" s="109"/>
      <c r="FCS1" s="109"/>
      <c r="FCT1" s="109"/>
      <c r="FCU1" s="109"/>
      <c r="FCV1" s="109"/>
      <c r="FCW1" s="109"/>
      <c r="FCX1" s="109"/>
      <c r="FCY1" s="109"/>
      <c r="FCZ1" s="109"/>
      <c r="FDA1" s="109"/>
      <c r="FDB1" s="109"/>
      <c r="FDC1" s="109"/>
      <c r="FDD1" s="109"/>
      <c r="FDE1" s="109"/>
      <c r="FDF1" s="109"/>
      <c r="FDG1" s="109"/>
      <c r="FDH1" s="109"/>
      <c r="FDI1" s="109"/>
      <c r="FDJ1" s="109"/>
      <c r="FDK1" s="109"/>
      <c r="FDL1" s="109"/>
      <c r="FDM1" s="109"/>
      <c r="FDN1" s="109"/>
      <c r="FDO1" s="109"/>
      <c r="FDP1" s="109"/>
      <c r="FDQ1" s="109"/>
      <c r="FDR1" s="109"/>
      <c r="FDS1" s="109"/>
      <c r="FDT1" s="109"/>
      <c r="FDU1" s="109"/>
      <c r="FDV1" s="109"/>
      <c r="FDW1" s="109"/>
      <c r="FDX1" s="109"/>
      <c r="FDY1" s="109"/>
      <c r="FDZ1" s="109"/>
      <c r="FEA1" s="109"/>
      <c r="FEB1" s="109"/>
      <c r="FEC1" s="109"/>
      <c r="FED1" s="109"/>
      <c r="FEE1" s="109"/>
      <c r="FEF1" s="109"/>
      <c r="FEG1" s="109"/>
      <c r="FEH1" s="109"/>
      <c r="FEI1" s="109"/>
      <c r="FEJ1" s="109"/>
      <c r="FEK1" s="109"/>
      <c r="FEL1" s="109"/>
      <c r="FEM1" s="109"/>
      <c r="FEN1" s="109"/>
      <c r="FEO1" s="109"/>
      <c r="FEP1" s="109"/>
      <c r="FEQ1" s="109"/>
      <c r="FER1" s="109"/>
      <c r="FES1" s="109"/>
      <c r="FET1" s="109"/>
      <c r="FEU1" s="109"/>
      <c r="FEV1" s="109"/>
      <c r="FEW1" s="109"/>
      <c r="FEX1" s="109"/>
      <c r="FEY1" s="109"/>
      <c r="FEZ1" s="109"/>
      <c r="FFA1" s="109"/>
      <c r="FFB1" s="109"/>
      <c r="FFC1" s="109"/>
      <c r="FFD1" s="109"/>
      <c r="FFE1" s="109"/>
      <c r="FFF1" s="109"/>
      <c r="FFG1" s="109"/>
      <c r="FFH1" s="109"/>
      <c r="FFI1" s="109"/>
      <c r="FFJ1" s="109"/>
      <c r="FFK1" s="109"/>
      <c r="FFL1" s="109"/>
      <c r="FFM1" s="109"/>
      <c r="FFN1" s="109"/>
      <c r="FFO1" s="109"/>
      <c r="FFP1" s="109"/>
      <c r="FFQ1" s="109"/>
      <c r="FFR1" s="109"/>
      <c r="FFS1" s="109"/>
      <c r="FFT1" s="109"/>
      <c r="FFU1" s="109"/>
      <c r="FFV1" s="109"/>
      <c r="FFW1" s="109"/>
      <c r="FFX1" s="109"/>
      <c r="FFY1" s="109"/>
      <c r="FFZ1" s="109"/>
      <c r="FGA1" s="109"/>
      <c r="FGB1" s="109"/>
      <c r="FGC1" s="109"/>
      <c r="FGD1" s="109"/>
      <c r="FGE1" s="109"/>
      <c r="FGF1" s="109"/>
      <c r="FGG1" s="109"/>
      <c r="FGH1" s="109"/>
      <c r="FGI1" s="109"/>
      <c r="FGJ1" s="109"/>
      <c r="FGK1" s="109"/>
      <c r="FGL1" s="109"/>
      <c r="FGM1" s="109"/>
      <c r="FGN1" s="109"/>
      <c r="FGO1" s="109"/>
      <c r="FGP1" s="109"/>
      <c r="FGQ1" s="109"/>
      <c r="FGR1" s="109"/>
      <c r="FGS1" s="109"/>
      <c r="FGT1" s="109"/>
      <c r="FGU1" s="109"/>
      <c r="FGV1" s="109"/>
      <c r="FGW1" s="109"/>
      <c r="FGX1" s="109"/>
      <c r="FGY1" s="109"/>
      <c r="FGZ1" s="109"/>
      <c r="FHA1" s="109"/>
      <c r="FHB1" s="109"/>
      <c r="FHC1" s="109"/>
      <c r="FHD1" s="109"/>
      <c r="FHE1" s="109"/>
      <c r="FHF1" s="109"/>
      <c r="FHG1" s="109"/>
      <c r="FHH1" s="109"/>
      <c r="FHI1" s="109"/>
      <c r="FHJ1" s="109"/>
      <c r="FHK1" s="109"/>
      <c r="FHL1" s="109"/>
      <c r="FHM1" s="109"/>
      <c r="FHN1" s="109"/>
      <c r="FHO1" s="109"/>
      <c r="FHP1" s="109"/>
      <c r="FHQ1" s="109"/>
      <c r="FHR1" s="109"/>
      <c r="FHS1" s="109"/>
      <c r="FHT1" s="109"/>
      <c r="FHU1" s="109"/>
      <c r="FHV1" s="109"/>
      <c r="FHW1" s="109"/>
      <c r="FHX1" s="109"/>
      <c r="FHY1" s="109"/>
      <c r="FHZ1" s="109"/>
      <c r="FIA1" s="109"/>
      <c r="FIB1" s="109"/>
      <c r="FIC1" s="109"/>
      <c r="FID1" s="109"/>
      <c r="FIE1" s="109"/>
      <c r="FIF1" s="109"/>
      <c r="FIG1" s="109"/>
      <c r="FIH1" s="109"/>
      <c r="FII1" s="109"/>
      <c r="FIJ1" s="109"/>
      <c r="FIK1" s="109"/>
      <c r="FIL1" s="109"/>
      <c r="FIM1" s="109"/>
      <c r="FIN1" s="109"/>
      <c r="FIO1" s="109"/>
      <c r="FIP1" s="109"/>
      <c r="FIQ1" s="109"/>
      <c r="FIR1" s="109"/>
      <c r="FIS1" s="109"/>
      <c r="FIT1" s="109"/>
      <c r="FIU1" s="109"/>
      <c r="FIV1" s="109"/>
      <c r="FIW1" s="109"/>
      <c r="FIX1" s="109"/>
      <c r="FIY1" s="109"/>
      <c r="FIZ1" s="109"/>
      <c r="FJA1" s="109"/>
      <c r="FJB1" s="109"/>
      <c r="FJC1" s="109"/>
      <c r="FJD1" s="109"/>
      <c r="FJE1" s="109"/>
      <c r="FJF1" s="109"/>
      <c r="FJG1" s="109"/>
      <c r="FJH1" s="109"/>
      <c r="FJI1" s="109"/>
      <c r="FJJ1" s="109"/>
      <c r="FJK1" s="109"/>
      <c r="FJL1" s="109"/>
      <c r="FJM1" s="109"/>
      <c r="FJN1" s="109"/>
      <c r="FJO1" s="109"/>
      <c r="FJP1" s="109"/>
      <c r="FJQ1" s="109"/>
      <c r="FJR1" s="109"/>
      <c r="FJS1" s="109"/>
      <c r="FJT1" s="109"/>
      <c r="FJU1" s="109"/>
      <c r="FJV1" s="109"/>
      <c r="FJW1" s="109"/>
      <c r="FJX1" s="109"/>
      <c r="FJY1" s="109"/>
      <c r="FJZ1" s="109"/>
      <c r="FKA1" s="109"/>
      <c r="FKB1" s="109"/>
      <c r="FKC1" s="109"/>
      <c r="FKD1" s="109"/>
      <c r="FKE1" s="109"/>
      <c r="FKF1" s="109"/>
      <c r="FKG1" s="109"/>
      <c r="FKH1" s="109"/>
      <c r="FKI1" s="109"/>
      <c r="FKJ1" s="109"/>
      <c r="FKK1" s="109"/>
      <c r="FKL1" s="109"/>
      <c r="FKM1" s="109"/>
      <c r="FKN1" s="109"/>
      <c r="FKO1" s="109"/>
      <c r="FKP1" s="109"/>
      <c r="FKQ1" s="109"/>
      <c r="FKR1" s="109"/>
      <c r="FKS1" s="109"/>
      <c r="FKT1" s="109"/>
      <c r="FKU1" s="109"/>
      <c r="FKV1" s="109"/>
      <c r="FKW1" s="109"/>
      <c r="FKX1" s="109"/>
      <c r="FKY1" s="109"/>
      <c r="FKZ1" s="109"/>
      <c r="FLA1" s="109"/>
      <c r="FLB1" s="109"/>
      <c r="FLC1" s="109"/>
      <c r="FLD1" s="109"/>
      <c r="FLE1" s="109"/>
      <c r="FLF1" s="109"/>
      <c r="FLG1" s="109"/>
      <c r="FLH1" s="109"/>
      <c r="FLI1" s="109"/>
      <c r="FLJ1" s="109"/>
      <c r="FLK1" s="109"/>
      <c r="FLL1" s="109"/>
      <c r="FLM1" s="109"/>
      <c r="FLN1" s="109"/>
      <c r="FLO1" s="109"/>
      <c r="FLP1" s="109"/>
      <c r="FLQ1" s="109"/>
      <c r="FLR1" s="109"/>
      <c r="FLS1" s="109"/>
      <c r="FLT1" s="109"/>
      <c r="FLU1" s="109"/>
      <c r="FLV1" s="109"/>
      <c r="FLW1" s="109"/>
      <c r="FLX1" s="109"/>
      <c r="FLY1" s="109"/>
      <c r="FLZ1" s="109"/>
      <c r="FMA1" s="109"/>
      <c r="FMB1" s="109"/>
      <c r="FMC1" s="109"/>
      <c r="FMD1" s="109"/>
      <c r="FME1" s="109"/>
      <c r="FMF1" s="109"/>
      <c r="FMG1" s="109"/>
      <c r="FMH1" s="109"/>
      <c r="FMI1" s="109"/>
      <c r="FMJ1" s="109"/>
      <c r="FMK1" s="109"/>
      <c r="FML1" s="109"/>
      <c r="FMM1" s="109"/>
      <c r="FMN1" s="109"/>
      <c r="FMO1" s="109"/>
      <c r="FMP1" s="109"/>
      <c r="FMQ1" s="109"/>
      <c r="FMR1" s="109"/>
      <c r="FMS1" s="109"/>
      <c r="FMT1" s="109"/>
      <c r="FMU1" s="109"/>
      <c r="FMV1" s="109"/>
      <c r="FMW1" s="109"/>
      <c r="FMX1" s="109"/>
      <c r="FMY1" s="109"/>
      <c r="FMZ1" s="109"/>
      <c r="FNA1" s="109"/>
      <c r="FNB1" s="109"/>
      <c r="FNC1" s="109"/>
      <c r="FND1" s="109"/>
      <c r="FNE1" s="109"/>
      <c r="FNF1" s="109"/>
      <c r="FNG1" s="109"/>
      <c r="FNH1" s="109"/>
      <c r="FNI1" s="109"/>
      <c r="FNJ1" s="109"/>
      <c r="FNK1" s="109"/>
      <c r="FNL1" s="109"/>
      <c r="FNM1" s="109"/>
      <c r="FNN1" s="109"/>
      <c r="FNO1" s="109"/>
      <c r="FNP1" s="109"/>
      <c r="FNQ1" s="109"/>
      <c r="FNR1" s="109"/>
      <c r="FNS1" s="109"/>
      <c r="FNT1" s="109"/>
      <c r="FNU1" s="109"/>
      <c r="FNV1" s="109"/>
      <c r="FNW1" s="109"/>
      <c r="FNX1" s="109"/>
      <c r="FNY1" s="109"/>
      <c r="FNZ1" s="109"/>
      <c r="FOA1" s="109"/>
      <c r="FOB1" s="109"/>
      <c r="FOC1" s="109"/>
      <c r="FOD1" s="109"/>
      <c r="FOE1" s="109"/>
      <c r="FOF1" s="109"/>
      <c r="FOG1" s="109"/>
      <c r="FOH1" s="109"/>
      <c r="FOI1" s="109"/>
      <c r="FOJ1" s="109"/>
      <c r="FOK1" s="109"/>
      <c r="FOL1" s="109"/>
      <c r="FOM1" s="109"/>
      <c r="FON1" s="109"/>
      <c r="FOO1" s="109"/>
      <c r="FOP1" s="109"/>
      <c r="FOQ1" s="109"/>
      <c r="FOR1" s="109"/>
      <c r="FOS1" s="109"/>
      <c r="FOT1" s="109"/>
      <c r="FOU1" s="109"/>
      <c r="FOV1" s="109"/>
      <c r="FOW1" s="109"/>
      <c r="FOX1" s="109"/>
      <c r="FOY1" s="109"/>
      <c r="FOZ1" s="109"/>
      <c r="FPA1" s="109"/>
      <c r="FPB1" s="109"/>
      <c r="FPC1" s="109"/>
      <c r="FPD1" s="109"/>
      <c r="FPE1" s="109"/>
      <c r="FPF1" s="109"/>
      <c r="FPG1" s="109"/>
      <c r="FPH1" s="109"/>
      <c r="FPI1" s="109"/>
      <c r="FPJ1" s="109"/>
      <c r="FPK1" s="109"/>
      <c r="FPL1" s="109"/>
      <c r="FPM1" s="109"/>
      <c r="FPN1" s="109"/>
      <c r="FPO1" s="109"/>
      <c r="FPP1" s="109"/>
      <c r="FPQ1" s="109"/>
      <c r="FPR1" s="109"/>
      <c r="FPS1" s="109"/>
      <c r="FPT1" s="109"/>
      <c r="FPU1" s="109"/>
      <c r="FPV1" s="109"/>
      <c r="FPW1" s="109"/>
      <c r="FPX1" s="109"/>
      <c r="FPY1" s="109"/>
      <c r="FPZ1" s="109"/>
      <c r="FQA1" s="109"/>
      <c r="FQB1" s="109"/>
      <c r="FQC1" s="109"/>
      <c r="FQD1" s="109"/>
      <c r="FQE1" s="109"/>
      <c r="FQF1" s="109"/>
      <c r="FQG1" s="109"/>
      <c r="FQH1" s="109"/>
      <c r="FQI1" s="109"/>
      <c r="FQJ1" s="109"/>
      <c r="FQK1" s="109"/>
      <c r="FQL1" s="109"/>
      <c r="FQM1" s="109"/>
      <c r="FQN1" s="109"/>
      <c r="FQO1" s="109"/>
      <c r="FQP1" s="109"/>
      <c r="FQQ1" s="109"/>
      <c r="FQR1" s="109"/>
      <c r="FQS1" s="109"/>
      <c r="FQT1" s="109"/>
      <c r="FQU1" s="109"/>
      <c r="FQV1" s="109"/>
      <c r="FQW1" s="109"/>
      <c r="FQX1" s="109"/>
      <c r="FQY1" s="109"/>
      <c r="FQZ1" s="109"/>
      <c r="FRA1" s="109"/>
      <c r="FRB1" s="109"/>
      <c r="FRC1" s="109"/>
      <c r="FRD1" s="109"/>
      <c r="FRE1" s="109"/>
      <c r="FRF1" s="109"/>
      <c r="FRG1" s="109"/>
      <c r="FRH1" s="109"/>
      <c r="FRI1" s="109"/>
      <c r="FRJ1" s="109"/>
      <c r="FRK1" s="109"/>
      <c r="FRL1" s="109"/>
      <c r="FRM1" s="109"/>
      <c r="FRN1" s="109"/>
      <c r="FRO1" s="109"/>
      <c r="FRP1" s="109"/>
      <c r="FRQ1" s="109"/>
      <c r="FRR1" s="109"/>
      <c r="FRS1" s="109"/>
      <c r="FRT1" s="109"/>
      <c r="FRU1" s="109"/>
      <c r="FRV1" s="109"/>
      <c r="FRW1" s="109"/>
      <c r="FRX1" s="109"/>
      <c r="FRY1" s="109"/>
      <c r="FRZ1" s="109"/>
      <c r="FSA1" s="109"/>
      <c r="FSB1" s="109"/>
      <c r="FSC1" s="109"/>
      <c r="FSD1" s="109"/>
      <c r="FSE1" s="109"/>
      <c r="FSF1" s="109"/>
      <c r="FSG1" s="109"/>
      <c r="FSH1" s="109"/>
      <c r="FSI1" s="109"/>
      <c r="FSJ1" s="109"/>
      <c r="FSK1" s="109"/>
      <c r="FSL1" s="109"/>
      <c r="FSM1" s="109"/>
      <c r="FSN1" s="109"/>
      <c r="FSO1" s="109"/>
      <c r="FSP1" s="109"/>
      <c r="FSQ1" s="109"/>
      <c r="FSR1" s="109"/>
      <c r="FSS1" s="109"/>
      <c r="FST1" s="109"/>
      <c r="FSU1" s="109"/>
      <c r="FSV1" s="109"/>
      <c r="FSW1" s="109"/>
      <c r="FSX1" s="109"/>
      <c r="FSY1" s="109"/>
      <c r="FSZ1" s="109"/>
      <c r="FTA1" s="109"/>
      <c r="FTB1" s="109"/>
      <c r="FTC1" s="109"/>
      <c r="FTD1" s="109"/>
      <c r="FTE1" s="109"/>
      <c r="FTF1" s="109"/>
      <c r="FTG1" s="109"/>
      <c r="FTH1" s="109"/>
      <c r="FTI1" s="109"/>
      <c r="FTJ1" s="109"/>
      <c r="FTK1" s="109"/>
      <c r="FTL1" s="109"/>
      <c r="FTM1" s="109"/>
      <c r="FTN1" s="109"/>
      <c r="FTO1" s="109"/>
      <c r="FTP1" s="109"/>
      <c r="FTQ1" s="109"/>
      <c r="FTR1" s="109"/>
      <c r="FTS1" s="109"/>
      <c r="FTT1" s="109"/>
      <c r="FTU1" s="109"/>
      <c r="FTV1" s="109"/>
      <c r="FTW1" s="109"/>
      <c r="FTX1" s="109"/>
      <c r="FTY1" s="109"/>
      <c r="FTZ1" s="109"/>
      <c r="FUA1" s="109"/>
      <c r="FUB1" s="109"/>
      <c r="FUC1" s="109"/>
      <c r="FUD1" s="109"/>
      <c r="FUE1" s="109"/>
      <c r="FUF1" s="109"/>
      <c r="FUG1" s="109"/>
      <c r="FUH1" s="109"/>
      <c r="FUI1" s="109"/>
      <c r="FUJ1" s="109"/>
      <c r="FUK1" s="109"/>
      <c r="FUL1" s="109"/>
      <c r="FUM1" s="109"/>
      <c r="FUN1" s="109"/>
      <c r="FUO1" s="109"/>
      <c r="FUP1" s="109"/>
      <c r="FUQ1" s="109"/>
      <c r="FUR1" s="109"/>
      <c r="FUS1" s="109"/>
      <c r="FUT1" s="109"/>
      <c r="FUU1" s="109"/>
      <c r="FUV1" s="109"/>
      <c r="FUW1" s="109"/>
      <c r="FUX1" s="109"/>
      <c r="FUY1" s="109"/>
      <c r="FUZ1" s="109"/>
      <c r="FVA1" s="109"/>
      <c r="FVB1" s="109"/>
      <c r="FVC1" s="109"/>
      <c r="FVD1" s="109"/>
      <c r="FVE1" s="109"/>
      <c r="FVF1" s="109"/>
      <c r="FVG1" s="109"/>
      <c r="FVH1" s="109"/>
      <c r="FVI1" s="109"/>
      <c r="FVJ1" s="109"/>
      <c r="FVK1" s="109"/>
      <c r="FVL1" s="109"/>
      <c r="FVM1" s="109"/>
      <c r="FVN1" s="109"/>
      <c r="FVO1" s="109"/>
      <c r="FVP1" s="109"/>
      <c r="FVQ1" s="109"/>
      <c r="FVR1" s="109"/>
      <c r="FVS1" s="109"/>
      <c r="FVT1" s="109"/>
      <c r="FVU1" s="109"/>
      <c r="FVV1" s="109"/>
      <c r="FVW1" s="109"/>
      <c r="FVX1" s="109"/>
      <c r="FVY1" s="109"/>
      <c r="FVZ1" s="109"/>
      <c r="FWA1" s="109"/>
      <c r="FWB1" s="109"/>
      <c r="FWC1" s="109"/>
      <c r="FWD1" s="109"/>
      <c r="FWE1" s="109"/>
      <c r="FWF1" s="109"/>
      <c r="FWG1" s="109"/>
      <c r="FWH1" s="109"/>
      <c r="FWI1" s="109"/>
      <c r="FWJ1" s="109"/>
      <c r="FWK1" s="109"/>
      <c r="FWL1" s="109"/>
      <c r="FWM1" s="109"/>
      <c r="FWN1" s="109"/>
      <c r="FWO1" s="109"/>
      <c r="FWP1" s="109"/>
      <c r="FWQ1" s="109"/>
      <c r="FWR1" s="109"/>
      <c r="FWS1" s="109"/>
      <c r="FWT1" s="109"/>
      <c r="FWU1" s="109"/>
      <c r="FWV1" s="109"/>
      <c r="FWW1" s="109"/>
      <c r="FWX1" s="109"/>
      <c r="FWY1" s="109"/>
      <c r="FWZ1" s="109"/>
      <c r="FXA1" s="109"/>
      <c r="FXB1" s="109"/>
      <c r="FXC1" s="109"/>
      <c r="FXD1" s="109"/>
      <c r="FXE1" s="109"/>
      <c r="FXF1" s="109"/>
      <c r="FXG1" s="109"/>
      <c r="FXH1" s="109"/>
      <c r="FXI1" s="109"/>
      <c r="FXJ1" s="109"/>
      <c r="FXK1" s="109"/>
      <c r="FXL1" s="109"/>
      <c r="FXM1" s="109"/>
      <c r="FXN1" s="109"/>
      <c r="FXO1" s="109"/>
      <c r="FXP1" s="109"/>
      <c r="FXQ1" s="109"/>
      <c r="FXR1" s="109"/>
      <c r="FXS1" s="109"/>
      <c r="FXT1" s="109"/>
      <c r="FXU1" s="109"/>
      <c r="FXV1" s="109"/>
      <c r="FXW1" s="109"/>
      <c r="FXX1" s="109"/>
      <c r="FXY1" s="109"/>
      <c r="FXZ1" s="109"/>
      <c r="FYA1" s="109"/>
      <c r="FYB1" s="109"/>
      <c r="FYC1" s="109"/>
      <c r="FYD1" s="109"/>
      <c r="FYE1" s="109"/>
      <c r="FYF1" s="109"/>
      <c r="FYG1" s="109"/>
      <c r="FYH1" s="109"/>
      <c r="FYI1" s="109"/>
      <c r="FYJ1" s="109"/>
      <c r="FYK1" s="109"/>
      <c r="FYL1" s="109"/>
      <c r="FYM1" s="109"/>
      <c r="FYN1" s="109"/>
      <c r="FYO1" s="109"/>
      <c r="FYP1" s="109"/>
      <c r="FYQ1" s="109"/>
      <c r="FYR1" s="109"/>
      <c r="FYS1" s="109"/>
      <c r="FYT1" s="109"/>
      <c r="FYU1" s="109"/>
      <c r="FYV1" s="109"/>
      <c r="FYW1" s="109"/>
      <c r="FYX1" s="109"/>
      <c r="FYY1" s="109"/>
      <c r="FYZ1" s="109"/>
      <c r="FZA1" s="109"/>
      <c r="FZB1" s="109"/>
      <c r="FZC1" s="109"/>
      <c r="FZD1" s="109"/>
      <c r="FZE1" s="109"/>
      <c r="FZF1" s="109"/>
      <c r="FZG1" s="109"/>
      <c r="FZH1" s="109"/>
      <c r="FZI1" s="109"/>
      <c r="FZJ1" s="109"/>
      <c r="FZK1" s="109"/>
      <c r="FZL1" s="109"/>
      <c r="FZM1" s="109"/>
      <c r="FZN1" s="109"/>
      <c r="FZO1" s="109"/>
      <c r="FZP1" s="109"/>
      <c r="FZQ1" s="109"/>
      <c r="FZR1" s="109"/>
      <c r="FZS1" s="109"/>
      <c r="FZT1" s="109"/>
      <c r="FZU1" s="109"/>
      <c r="FZV1" s="109"/>
      <c r="FZW1" s="109"/>
      <c r="FZX1" s="109"/>
      <c r="FZY1" s="109"/>
      <c r="FZZ1" s="109"/>
      <c r="GAA1" s="109"/>
      <c r="GAB1" s="109"/>
      <c r="GAC1" s="109"/>
      <c r="GAD1" s="109"/>
      <c r="GAE1" s="109"/>
      <c r="GAF1" s="109"/>
      <c r="GAG1" s="109"/>
      <c r="GAH1" s="109"/>
      <c r="GAI1" s="109"/>
      <c r="GAJ1" s="109"/>
      <c r="GAK1" s="109"/>
      <c r="GAL1" s="109"/>
      <c r="GAM1" s="109"/>
      <c r="GAN1" s="109"/>
      <c r="GAO1" s="109"/>
      <c r="GAP1" s="109"/>
      <c r="GAQ1" s="109"/>
      <c r="GAR1" s="109"/>
      <c r="GAS1" s="109"/>
      <c r="GAT1" s="109"/>
      <c r="GAU1" s="109"/>
      <c r="GAV1" s="109"/>
      <c r="GAW1" s="109"/>
      <c r="GAX1" s="109"/>
      <c r="GAY1" s="109"/>
      <c r="GAZ1" s="109"/>
      <c r="GBA1" s="109"/>
      <c r="GBB1" s="109"/>
      <c r="GBC1" s="109"/>
      <c r="GBD1" s="109"/>
      <c r="GBE1" s="109"/>
      <c r="GBF1" s="109"/>
      <c r="GBG1" s="109"/>
      <c r="GBH1" s="109"/>
      <c r="GBI1" s="109"/>
      <c r="GBJ1" s="109"/>
      <c r="GBK1" s="109"/>
      <c r="GBL1" s="109"/>
      <c r="GBM1" s="109"/>
      <c r="GBN1" s="109"/>
      <c r="GBO1" s="109"/>
      <c r="GBP1" s="109"/>
      <c r="GBQ1" s="109"/>
      <c r="GBR1" s="109"/>
      <c r="GBS1" s="109"/>
      <c r="GBT1" s="109"/>
      <c r="GBU1" s="109"/>
      <c r="GBV1" s="109"/>
      <c r="GBW1" s="109"/>
      <c r="GBX1" s="109"/>
      <c r="GBY1" s="109"/>
      <c r="GBZ1" s="109"/>
      <c r="GCA1" s="109"/>
      <c r="GCB1" s="109"/>
      <c r="GCC1" s="109"/>
      <c r="GCD1" s="109"/>
      <c r="GCE1" s="109"/>
      <c r="GCF1" s="109"/>
      <c r="GCG1" s="109"/>
      <c r="GCH1" s="109"/>
      <c r="GCI1" s="109"/>
      <c r="GCJ1" s="109"/>
      <c r="GCK1" s="109"/>
      <c r="GCL1" s="109"/>
      <c r="GCM1" s="109"/>
      <c r="GCN1" s="109"/>
      <c r="GCO1" s="109"/>
      <c r="GCP1" s="109"/>
      <c r="GCQ1" s="109"/>
      <c r="GCR1" s="109"/>
      <c r="GCS1" s="109"/>
      <c r="GCT1" s="109"/>
      <c r="GCU1" s="109"/>
      <c r="GCV1" s="109"/>
      <c r="GCW1" s="109"/>
      <c r="GCX1" s="109"/>
      <c r="GCY1" s="109"/>
      <c r="GCZ1" s="109"/>
      <c r="GDA1" s="109"/>
      <c r="GDB1" s="109"/>
      <c r="GDC1" s="109"/>
      <c r="GDD1" s="109"/>
      <c r="GDE1" s="109"/>
      <c r="GDF1" s="109"/>
      <c r="GDG1" s="109"/>
      <c r="GDH1" s="109"/>
      <c r="GDI1" s="109"/>
      <c r="GDJ1" s="109"/>
      <c r="GDK1" s="109"/>
      <c r="GDL1" s="109"/>
      <c r="GDM1" s="109"/>
      <c r="GDN1" s="109"/>
      <c r="GDO1" s="109"/>
      <c r="GDP1" s="109"/>
      <c r="GDQ1" s="109"/>
      <c r="GDR1" s="109"/>
      <c r="GDS1" s="109"/>
      <c r="GDT1" s="109"/>
      <c r="GDU1" s="109"/>
      <c r="GDV1" s="109"/>
      <c r="GDW1" s="109"/>
      <c r="GDX1" s="109"/>
      <c r="GDY1" s="109"/>
      <c r="GDZ1" s="109"/>
      <c r="GEA1" s="109"/>
      <c r="GEB1" s="109"/>
      <c r="GEC1" s="109"/>
      <c r="GED1" s="109"/>
      <c r="GEE1" s="109"/>
      <c r="GEF1" s="109"/>
      <c r="GEG1" s="109"/>
      <c r="GEH1" s="109"/>
      <c r="GEI1" s="109"/>
      <c r="GEJ1" s="109"/>
      <c r="GEK1" s="109"/>
      <c r="GEL1" s="109"/>
      <c r="GEM1" s="109"/>
      <c r="GEN1" s="109"/>
      <c r="GEO1" s="109"/>
      <c r="GEP1" s="109"/>
      <c r="GEQ1" s="109"/>
      <c r="GER1" s="109"/>
      <c r="GES1" s="109"/>
      <c r="GET1" s="109"/>
      <c r="GEU1" s="109"/>
      <c r="GEV1" s="109"/>
      <c r="GEW1" s="109"/>
      <c r="GEX1" s="109"/>
      <c r="GEY1" s="109"/>
      <c r="GEZ1" s="109"/>
      <c r="GFA1" s="109"/>
      <c r="GFB1" s="109"/>
      <c r="GFC1" s="109"/>
      <c r="GFD1" s="109"/>
      <c r="GFE1" s="109"/>
      <c r="GFF1" s="109"/>
      <c r="GFG1" s="109"/>
      <c r="GFH1" s="109"/>
      <c r="GFI1" s="109"/>
      <c r="GFJ1" s="109"/>
      <c r="GFK1" s="109"/>
      <c r="GFL1" s="109"/>
      <c r="GFM1" s="109"/>
      <c r="GFN1" s="109"/>
      <c r="GFO1" s="109"/>
      <c r="GFP1" s="109"/>
      <c r="GFQ1" s="109"/>
      <c r="GFR1" s="109"/>
      <c r="GFS1" s="109"/>
      <c r="GFT1" s="109"/>
      <c r="GFU1" s="109"/>
      <c r="GFV1" s="109"/>
      <c r="GFW1" s="109"/>
      <c r="GFX1" s="109"/>
      <c r="GFY1" s="109"/>
      <c r="GFZ1" s="109"/>
      <c r="GGA1" s="109"/>
      <c r="GGB1" s="109"/>
      <c r="GGC1" s="109"/>
      <c r="GGD1" s="109"/>
      <c r="GGE1" s="109"/>
      <c r="GGF1" s="109"/>
      <c r="GGG1" s="109"/>
      <c r="GGH1" s="109"/>
      <c r="GGI1" s="109"/>
      <c r="GGJ1" s="109"/>
      <c r="GGK1" s="109"/>
      <c r="GGL1" s="109"/>
      <c r="GGM1" s="109"/>
      <c r="GGN1" s="109"/>
      <c r="GGO1" s="109"/>
      <c r="GGP1" s="109"/>
      <c r="GGQ1" s="109"/>
      <c r="GGR1" s="109"/>
      <c r="GGS1" s="109"/>
      <c r="GGT1" s="109"/>
      <c r="GGU1" s="109"/>
      <c r="GGV1" s="109"/>
      <c r="GGW1" s="109"/>
      <c r="GGX1" s="109"/>
      <c r="GGY1" s="109"/>
      <c r="GGZ1" s="109"/>
      <c r="GHA1" s="109"/>
      <c r="GHB1" s="109"/>
      <c r="GHC1" s="109"/>
      <c r="GHD1" s="109"/>
      <c r="GHE1" s="109"/>
      <c r="GHF1" s="109"/>
      <c r="GHG1" s="109"/>
      <c r="GHH1" s="109"/>
      <c r="GHI1" s="109"/>
      <c r="GHJ1" s="109"/>
      <c r="GHK1" s="109"/>
      <c r="GHL1" s="109"/>
      <c r="GHM1" s="109"/>
      <c r="GHN1" s="109"/>
      <c r="GHO1" s="109"/>
      <c r="GHP1" s="109"/>
      <c r="GHQ1" s="109"/>
      <c r="GHR1" s="109"/>
      <c r="GHS1" s="109"/>
      <c r="GHT1" s="109"/>
      <c r="GHU1" s="109"/>
      <c r="GHV1" s="109"/>
      <c r="GHW1" s="109"/>
      <c r="GHX1" s="109"/>
      <c r="GHY1" s="109"/>
      <c r="GHZ1" s="109"/>
      <c r="GIA1" s="109"/>
      <c r="GIB1" s="109"/>
      <c r="GIC1" s="109"/>
      <c r="GID1" s="109"/>
      <c r="GIE1" s="109"/>
      <c r="GIF1" s="109"/>
      <c r="GIG1" s="109"/>
      <c r="GIH1" s="109"/>
      <c r="GII1" s="109"/>
      <c r="GIJ1" s="109"/>
      <c r="GIK1" s="109"/>
      <c r="GIL1" s="109"/>
      <c r="GIM1" s="109"/>
      <c r="GIN1" s="109"/>
      <c r="GIO1" s="109"/>
      <c r="GIP1" s="109"/>
      <c r="GIQ1" s="109"/>
      <c r="GIR1" s="109"/>
      <c r="GIS1" s="109"/>
      <c r="GIT1" s="109"/>
      <c r="GIU1" s="109"/>
      <c r="GIV1" s="109"/>
      <c r="GIW1" s="109"/>
      <c r="GIX1" s="109"/>
      <c r="GIY1" s="109"/>
      <c r="GIZ1" s="109"/>
      <c r="GJA1" s="109"/>
      <c r="GJB1" s="109"/>
      <c r="GJC1" s="109"/>
      <c r="GJD1" s="109"/>
      <c r="GJE1" s="109"/>
      <c r="GJF1" s="109"/>
      <c r="GJG1" s="109"/>
      <c r="GJH1" s="109"/>
      <c r="GJI1" s="109"/>
      <c r="GJJ1" s="109"/>
      <c r="GJK1" s="109"/>
      <c r="GJL1" s="109"/>
      <c r="GJM1" s="109"/>
      <c r="GJN1" s="109"/>
      <c r="GJO1" s="109"/>
      <c r="GJP1" s="109"/>
      <c r="GJQ1" s="109"/>
      <c r="GJR1" s="109"/>
      <c r="GJS1" s="109"/>
      <c r="GJT1" s="109"/>
      <c r="GJU1" s="109"/>
      <c r="GJV1" s="109"/>
      <c r="GJW1" s="109"/>
      <c r="GJX1" s="109"/>
      <c r="GJY1" s="109"/>
      <c r="GJZ1" s="109"/>
      <c r="GKA1" s="109"/>
      <c r="GKB1" s="109"/>
      <c r="GKC1" s="109"/>
      <c r="GKD1" s="109"/>
      <c r="GKE1" s="109"/>
      <c r="GKF1" s="109"/>
      <c r="GKG1" s="109"/>
      <c r="GKH1" s="109"/>
      <c r="GKI1" s="109"/>
      <c r="GKJ1" s="109"/>
      <c r="GKK1" s="109"/>
      <c r="GKL1" s="109"/>
      <c r="GKM1" s="109"/>
      <c r="GKN1" s="109"/>
      <c r="GKO1" s="109"/>
      <c r="GKP1" s="109"/>
      <c r="GKQ1" s="109"/>
      <c r="GKR1" s="109"/>
      <c r="GKS1" s="109"/>
      <c r="GKT1" s="109"/>
      <c r="GKU1" s="109"/>
      <c r="GKV1" s="109"/>
      <c r="GKW1" s="109"/>
      <c r="GKX1" s="109"/>
      <c r="GKY1" s="109"/>
      <c r="GKZ1" s="109"/>
      <c r="GLA1" s="109"/>
      <c r="GLB1" s="109"/>
      <c r="GLC1" s="109"/>
      <c r="GLD1" s="109"/>
      <c r="GLE1" s="109"/>
      <c r="GLF1" s="109"/>
      <c r="GLG1" s="109"/>
      <c r="GLH1" s="109"/>
      <c r="GLI1" s="109"/>
      <c r="GLJ1" s="109"/>
      <c r="GLK1" s="109"/>
      <c r="GLL1" s="109"/>
      <c r="GLM1" s="109"/>
      <c r="GLN1" s="109"/>
      <c r="GLO1" s="109"/>
      <c r="GLP1" s="109"/>
      <c r="GLQ1" s="109"/>
      <c r="GLR1" s="109"/>
      <c r="GLS1" s="109"/>
      <c r="GLT1" s="109"/>
      <c r="GLU1" s="109"/>
      <c r="GLV1" s="109"/>
      <c r="GLW1" s="109"/>
      <c r="GLX1" s="109"/>
      <c r="GLY1" s="109"/>
      <c r="GLZ1" s="109"/>
      <c r="GMA1" s="109"/>
      <c r="GMB1" s="109"/>
      <c r="GMC1" s="109"/>
      <c r="GMD1" s="109"/>
      <c r="GME1" s="109"/>
      <c r="GMF1" s="109"/>
      <c r="GMG1" s="109"/>
      <c r="GMH1" s="109"/>
      <c r="GMI1" s="109"/>
      <c r="GMJ1" s="109"/>
      <c r="GMK1" s="109"/>
      <c r="GML1" s="109"/>
      <c r="GMM1" s="109"/>
      <c r="GMN1" s="109"/>
      <c r="GMO1" s="109"/>
      <c r="GMP1" s="109"/>
      <c r="GMQ1" s="109"/>
      <c r="GMR1" s="109"/>
      <c r="GMS1" s="109"/>
      <c r="GMT1" s="109"/>
      <c r="GMU1" s="109"/>
      <c r="GMV1" s="109"/>
      <c r="GMW1" s="109"/>
      <c r="GMX1" s="109"/>
      <c r="GMY1" s="109"/>
      <c r="GMZ1" s="109"/>
      <c r="GNA1" s="109"/>
      <c r="GNB1" s="109"/>
      <c r="GNC1" s="109"/>
      <c r="GND1" s="109"/>
      <c r="GNE1" s="109"/>
      <c r="GNF1" s="109"/>
      <c r="GNG1" s="109"/>
      <c r="GNH1" s="109"/>
      <c r="GNI1" s="109"/>
      <c r="GNJ1" s="109"/>
      <c r="GNK1" s="109"/>
      <c r="GNL1" s="109"/>
      <c r="GNM1" s="109"/>
      <c r="GNN1" s="109"/>
      <c r="GNO1" s="109"/>
      <c r="GNP1" s="109"/>
      <c r="GNQ1" s="109"/>
      <c r="GNR1" s="109"/>
      <c r="GNS1" s="109"/>
      <c r="GNT1" s="109"/>
      <c r="GNU1" s="109"/>
      <c r="GNV1" s="109"/>
      <c r="GNW1" s="109"/>
      <c r="GNX1" s="109"/>
      <c r="GNY1" s="109"/>
      <c r="GNZ1" s="109"/>
      <c r="GOA1" s="109"/>
      <c r="GOB1" s="109"/>
      <c r="GOC1" s="109"/>
      <c r="GOD1" s="109"/>
      <c r="GOE1" s="109"/>
      <c r="GOF1" s="109"/>
      <c r="GOG1" s="109"/>
      <c r="GOH1" s="109"/>
      <c r="GOI1" s="109"/>
      <c r="GOJ1" s="109"/>
      <c r="GOK1" s="109"/>
      <c r="GOL1" s="109"/>
      <c r="GOM1" s="109"/>
      <c r="GON1" s="109"/>
      <c r="GOO1" s="109"/>
      <c r="GOP1" s="109"/>
      <c r="GOQ1" s="109"/>
      <c r="GOR1" s="109"/>
      <c r="GOS1" s="109"/>
      <c r="GOT1" s="109"/>
      <c r="GOU1" s="109"/>
      <c r="GOV1" s="109"/>
      <c r="GOW1" s="109"/>
      <c r="GOX1" s="109"/>
      <c r="GOY1" s="109"/>
      <c r="GOZ1" s="109"/>
      <c r="GPA1" s="109"/>
      <c r="GPB1" s="109"/>
      <c r="GPC1" s="109"/>
      <c r="GPD1" s="109"/>
      <c r="GPE1" s="109"/>
      <c r="GPF1" s="109"/>
      <c r="GPG1" s="109"/>
      <c r="GPH1" s="109"/>
      <c r="GPI1" s="109"/>
      <c r="GPJ1" s="109"/>
      <c r="GPK1" s="109"/>
      <c r="GPL1" s="109"/>
      <c r="GPM1" s="109"/>
      <c r="GPN1" s="109"/>
      <c r="GPO1" s="109"/>
      <c r="GPP1" s="109"/>
      <c r="GPQ1" s="109"/>
      <c r="GPR1" s="109"/>
      <c r="GPS1" s="109"/>
      <c r="GPT1" s="109"/>
      <c r="GPU1" s="109"/>
      <c r="GPV1" s="109"/>
      <c r="GPW1" s="109"/>
      <c r="GPX1" s="109"/>
      <c r="GPY1" s="109"/>
      <c r="GPZ1" s="109"/>
      <c r="GQA1" s="109"/>
      <c r="GQB1" s="109"/>
      <c r="GQC1" s="109"/>
      <c r="GQD1" s="109"/>
      <c r="GQE1" s="109"/>
      <c r="GQF1" s="109"/>
      <c r="GQG1" s="109"/>
      <c r="GQH1" s="109"/>
      <c r="GQI1" s="109"/>
      <c r="GQJ1" s="109"/>
      <c r="GQK1" s="109"/>
      <c r="GQL1" s="109"/>
      <c r="GQM1" s="109"/>
      <c r="GQN1" s="109"/>
      <c r="GQO1" s="109"/>
      <c r="GQP1" s="109"/>
      <c r="GQQ1" s="109"/>
      <c r="GQR1" s="109"/>
      <c r="GQS1" s="109"/>
      <c r="GQT1" s="109"/>
      <c r="GQU1" s="109"/>
      <c r="GQV1" s="109"/>
      <c r="GQW1" s="109"/>
      <c r="GQX1" s="109"/>
      <c r="GQY1" s="109"/>
      <c r="GQZ1" s="109"/>
      <c r="GRA1" s="109"/>
      <c r="GRB1" s="109"/>
      <c r="GRC1" s="109"/>
      <c r="GRD1" s="109"/>
      <c r="GRE1" s="109"/>
      <c r="GRF1" s="109"/>
      <c r="GRG1" s="109"/>
      <c r="GRH1" s="109"/>
      <c r="GRI1" s="109"/>
      <c r="GRJ1" s="109"/>
      <c r="GRK1" s="109"/>
      <c r="GRL1" s="109"/>
      <c r="GRM1" s="109"/>
      <c r="GRN1" s="109"/>
      <c r="GRO1" s="109"/>
      <c r="GRP1" s="109"/>
      <c r="GRQ1" s="109"/>
      <c r="GRR1" s="109"/>
      <c r="GRS1" s="109"/>
      <c r="GRT1" s="109"/>
      <c r="GRU1" s="109"/>
      <c r="GRV1" s="109"/>
      <c r="GRW1" s="109"/>
      <c r="GRX1" s="109"/>
      <c r="GRY1" s="109"/>
      <c r="GRZ1" s="109"/>
      <c r="GSA1" s="109"/>
      <c r="GSB1" s="109"/>
      <c r="GSC1" s="109"/>
      <c r="GSD1" s="109"/>
      <c r="GSE1" s="109"/>
      <c r="GSF1" s="109"/>
      <c r="GSG1" s="109"/>
      <c r="GSH1" s="109"/>
      <c r="GSI1" s="109"/>
      <c r="GSJ1" s="109"/>
      <c r="GSK1" s="109"/>
      <c r="GSL1" s="109"/>
      <c r="GSM1" s="109"/>
      <c r="GSN1" s="109"/>
      <c r="GSO1" s="109"/>
      <c r="GSP1" s="109"/>
      <c r="GSQ1" s="109"/>
      <c r="GSR1" s="109"/>
      <c r="GSS1" s="109"/>
      <c r="GST1" s="109"/>
      <c r="GSU1" s="109"/>
      <c r="GSV1" s="109"/>
      <c r="GSW1" s="109"/>
      <c r="GSX1" s="109"/>
      <c r="GSY1" s="109"/>
      <c r="GSZ1" s="109"/>
      <c r="GTA1" s="109"/>
      <c r="GTB1" s="109"/>
      <c r="GTC1" s="109"/>
      <c r="GTD1" s="109"/>
      <c r="GTE1" s="109"/>
      <c r="GTF1" s="109"/>
      <c r="GTG1" s="109"/>
      <c r="GTH1" s="109"/>
      <c r="GTI1" s="109"/>
      <c r="GTJ1" s="109"/>
      <c r="GTK1" s="109"/>
      <c r="GTL1" s="109"/>
      <c r="GTM1" s="109"/>
      <c r="GTN1" s="109"/>
      <c r="GTO1" s="109"/>
      <c r="GTP1" s="109"/>
      <c r="GTQ1" s="109"/>
      <c r="GTR1" s="109"/>
      <c r="GTS1" s="109"/>
      <c r="GTT1" s="109"/>
      <c r="GTU1" s="109"/>
      <c r="GTV1" s="109"/>
      <c r="GTW1" s="109"/>
      <c r="GTX1" s="109"/>
      <c r="GTY1" s="109"/>
      <c r="GTZ1" s="109"/>
      <c r="GUA1" s="109"/>
      <c r="GUB1" s="109"/>
      <c r="GUC1" s="109"/>
      <c r="GUD1" s="109"/>
      <c r="GUE1" s="109"/>
      <c r="GUF1" s="109"/>
      <c r="GUG1" s="109"/>
      <c r="GUH1" s="109"/>
      <c r="GUI1" s="109"/>
      <c r="GUJ1" s="109"/>
      <c r="GUK1" s="109"/>
      <c r="GUL1" s="109"/>
      <c r="GUM1" s="109"/>
      <c r="GUN1" s="109"/>
      <c r="GUO1" s="109"/>
      <c r="GUP1" s="109"/>
      <c r="GUQ1" s="109"/>
      <c r="GUR1" s="109"/>
      <c r="GUS1" s="109"/>
      <c r="GUT1" s="109"/>
      <c r="GUU1" s="109"/>
      <c r="GUV1" s="109"/>
      <c r="GUW1" s="109"/>
      <c r="GUX1" s="109"/>
      <c r="GUY1" s="109"/>
      <c r="GUZ1" s="109"/>
      <c r="GVA1" s="109"/>
      <c r="GVB1" s="109"/>
      <c r="GVC1" s="109"/>
      <c r="GVD1" s="109"/>
      <c r="GVE1" s="109"/>
      <c r="GVF1" s="109"/>
      <c r="GVG1" s="109"/>
      <c r="GVH1" s="109"/>
      <c r="GVI1" s="109"/>
      <c r="GVJ1" s="109"/>
      <c r="GVK1" s="109"/>
      <c r="GVL1" s="109"/>
      <c r="GVM1" s="109"/>
      <c r="GVN1" s="109"/>
      <c r="GVO1" s="109"/>
      <c r="GVP1" s="109"/>
      <c r="GVQ1" s="109"/>
      <c r="GVR1" s="109"/>
      <c r="GVS1" s="109"/>
      <c r="GVT1" s="109"/>
      <c r="GVU1" s="109"/>
      <c r="GVV1" s="109"/>
      <c r="GVW1" s="109"/>
      <c r="GVX1" s="109"/>
      <c r="GVY1" s="109"/>
      <c r="GVZ1" s="109"/>
      <c r="GWA1" s="109"/>
      <c r="GWB1" s="109"/>
      <c r="GWC1" s="109"/>
      <c r="GWD1" s="109"/>
      <c r="GWE1" s="109"/>
      <c r="GWF1" s="109"/>
      <c r="GWG1" s="109"/>
      <c r="GWH1" s="109"/>
      <c r="GWI1" s="109"/>
      <c r="GWJ1" s="109"/>
      <c r="GWK1" s="109"/>
      <c r="GWL1" s="109"/>
      <c r="GWM1" s="109"/>
      <c r="GWN1" s="109"/>
      <c r="GWO1" s="109"/>
      <c r="GWP1" s="109"/>
      <c r="GWQ1" s="109"/>
      <c r="GWR1" s="109"/>
      <c r="GWS1" s="109"/>
      <c r="GWT1" s="109"/>
      <c r="GWU1" s="109"/>
      <c r="GWV1" s="109"/>
      <c r="GWW1" s="109"/>
      <c r="GWX1" s="109"/>
      <c r="GWY1" s="109"/>
      <c r="GWZ1" s="109"/>
      <c r="GXA1" s="109"/>
      <c r="GXB1" s="109"/>
      <c r="GXC1" s="109"/>
      <c r="GXD1" s="109"/>
      <c r="GXE1" s="109"/>
      <c r="GXF1" s="109"/>
      <c r="GXG1" s="109"/>
      <c r="GXH1" s="109"/>
      <c r="GXI1" s="109"/>
      <c r="GXJ1" s="109"/>
      <c r="GXK1" s="109"/>
      <c r="GXL1" s="109"/>
      <c r="GXM1" s="109"/>
      <c r="GXN1" s="109"/>
      <c r="GXO1" s="109"/>
      <c r="GXP1" s="109"/>
      <c r="GXQ1" s="109"/>
      <c r="GXR1" s="109"/>
      <c r="GXS1" s="109"/>
      <c r="GXT1" s="109"/>
      <c r="GXU1" s="109"/>
      <c r="GXV1" s="109"/>
      <c r="GXW1" s="109"/>
      <c r="GXX1" s="109"/>
      <c r="GXY1" s="109"/>
      <c r="GXZ1" s="109"/>
      <c r="GYA1" s="109"/>
      <c r="GYB1" s="109"/>
      <c r="GYC1" s="109"/>
      <c r="GYD1" s="109"/>
      <c r="GYE1" s="109"/>
      <c r="GYF1" s="109"/>
      <c r="GYG1" s="109"/>
      <c r="GYH1" s="109"/>
      <c r="GYI1" s="109"/>
      <c r="GYJ1" s="109"/>
      <c r="GYK1" s="109"/>
      <c r="GYL1" s="109"/>
      <c r="GYM1" s="109"/>
      <c r="GYN1" s="109"/>
      <c r="GYO1" s="109"/>
      <c r="GYP1" s="109"/>
      <c r="GYQ1" s="109"/>
      <c r="GYR1" s="109"/>
      <c r="GYS1" s="109"/>
      <c r="GYT1" s="109"/>
      <c r="GYU1" s="109"/>
      <c r="GYV1" s="109"/>
      <c r="GYW1" s="109"/>
      <c r="GYX1" s="109"/>
      <c r="GYY1" s="109"/>
      <c r="GYZ1" s="109"/>
      <c r="GZA1" s="109"/>
      <c r="GZB1" s="109"/>
      <c r="GZC1" s="109"/>
      <c r="GZD1" s="109"/>
      <c r="GZE1" s="109"/>
      <c r="GZF1" s="109"/>
      <c r="GZG1" s="109"/>
      <c r="GZH1" s="109"/>
      <c r="GZI1" s="109"/>
      <c r="GZJ1" s="109"/>
      <c r="GZK1" s="109"/>
      <c r="GZL1" s="109"/>
      <c r="GZM1" s="109"/>
      <c r="GZN1" s="109"/>
      <c r="GZO1" s="109"/>
      <c r="GZP1" s="109"/>
      <c r="GZQ1" s="109"/>
      <c r="GZR1" s="109"/>
      <c r="GZS1" s="109"/>
      <c r="GZT1" s="109"/>
      <c r="GZU1" s="109"/>
      <c r="GZV1" s="109"/>
      <c r="GZW1" s="109"/>
      <c r="GZX1" s="109"/>
      <c r="GZY1" s="109"/>
      <c r="GZZ1" s="109"/>
      <c r="HAA1" s="109"/>
      <c r="HAB1" s="109"/>
      <c r="HAC1" s="109"/>
      <c r="HAD1" s="109"/>
      <c r="HAE1" s="109"/>
      <c r="HAF1" s="109"/>
      <c r="HAG1" s="109"/>
      <c r="HAH1" s="109"/>
      <c r="HAI1" s="109"/>
      <c r="HAJ1" s="109"/>
      <c r="HAK1" s="109"/>
      <c r="HAL1" s="109"/>
      <c r="HAM1" s="109"/>
      <c r="HAN1" s="109"/>
      <c r="HAO1" s="109"/>
      <c r="HAP1" s="109"/>
      <c r="HAQ1" s="109"/>
      <c r="HAR1" s="109"/>
      <c r="HAS1" s="109"/>
      <c r="HAT1" s="109"/>
      <c r="HAU1" s="109"/>
      <c r="HAV1" s="109"/>
      <c r="HAW1" s="109"/>
      <c r="HAX1" s="109"/>
      <c r="HAY1" s="109"/>
      <c r="HAZ1" s="109"/>
      <c r="HBA1" s="109"/>
      <c r="HBB1" s="109"/>
      <c r="HBC1" s="109"/>
      <c r="HBD1" s="109"/>
      <c r="HBE1" s="109"/>
      <c r="HBF1" s="109"/>
      <c r="HBG1" s="109"/>
      <c r="HBH1" s="109"/>
      <c r="HBI1" s="109"/>
      <c r="HBJ1" s="109"/>
      <c r="HBK1" s="109"/>
      <c r="HBL1" s="109"/>
      <c r="HBM1" s="109"/>
      <c r="HBN1" s="109"/>
      <c r="HBO1" s="109"/>
      <c r="HBP1" s="109"/>
      <c r="HBQ1" s="109"/>
      <c r="HBR1" s="109"/>
      <c r="HBS1" s="109"/>
      <c r="HBT1" s="109"/>
      <c r="HBU1" s="109"/>
      <c r="HBV1" s="109"/>
      <c r="HBW1" s="109"/>
      <c r="HBX1" s="109"/>
      <c r="HBY1" s="109"/>
      <c r="HBZ1" s="109"/>
      <c r="HCA1" s="109"/>
      <c r="HCB1" s="109"/>
      <c r="HCC1" s="109"/>
      <c r="HCD1" s="109"/>
      <c r="HCE1" s="109"/>
      <c r="HCF1" s="109"/>
      <c r="HCG1" s="109"/>
      <c r="HCH1" s="109"/>
      <c r="HCI1" s="109"/>
      <c r="HCJ1" s="109"/>
      <c r="HCK1" s="109"/>
      <c r="HCL1" s="109"/>
      <c r="HCM1" s="109"/>
      <c r="HCN1" s="109"/>
      <c r="HCO1" s="109"/>
      <c r="HCP1" s="109"/>
      <c r="HCQ1" s="109"/>
      <c r="HCR1" s="109"/>
      <c r="HCS1" s="109"/>
      <c r="HCT1" s="109"/>
      <c r="HCU1" s="109"/>
      <c r="HCV1" s="109"/>
      <c r="HCW1" s="109"/>
      <c r="HCX1" s="109"/>
      <c r="HCY1" s="109"/>
      <c r="HCZ1" s="109"/>
      <c r="HDA1" s="109"/>
      <c r="HDB1" s="109"/>
      <c r="HDC1" s="109"/>
      <c r="HDD1" s="109"/>
      <c r="HDE1" s="109"/>
      <c r="HDF1" s="109"/>
      <c r="HDG1" s="109"/>
      <c r="HDH1" s="109"/>
      <c r="HDI1" s="109"/>
      <c r="HDJ1" s="109"/>
      <c r="HDK1" s="109"/>
      <c r="HDL1" s="109"/>
      <c r="HDM1" s="109"/>
      <c r="HDN1" s="109"/>
      <c r="HDO1" s="109"/>
      <c r="HDP1" s="109"/>
      <c r="HDQ1" s="109"/>
      <c r="HDR1" s="109"/>
      <c r="HDS1" s="109"/>
      <c r="HDT1" s="109"/>
      <c r="HDU1" s="109"/>
      <c r="HDV1" s="109"/>
      <c r="HDW1" s="109"/>
      <c r="HDX1" s="109"/>
      <c r="HDY1" s="109"/>
      <c r="HDZ1" s="109"/>
      <c r="HEA1" s="109"/>
      <c r="HEB1" s="109"/>
      <c r="HEC1" s="109"/>
      <c r="HED1" s="109"/>
      <c r="HEE1" s="109"/>
      <c r="HEF1" s="109"/>
      <c r="HEG1" s="109"/>
      <c r="HEH1" s="109"/>
      <c r="HEI1" s="109"/>
      <c r="HEJ1" s="109"/>
      <c r="HEK1" s="109"/>
      <c r="HEL1" s="109"/>
      <c r="HEM1" s="109"/>
      <c r="HEN1" s="109"/>
      <c r="HEO1" s="109"/>
      <c r="HEP1" s="109"/>
      <c r="HEQ1" s="109"/>
      <c r="HER1" s="109"/>
      <c r="HES1" s="109"/>
      <c r="HET1" s="109"/>
      <c r="HEU1" s="109"/>
      <c r="HEV1" s="109"/>
      <c r="HEW1" s="109"/>
      <c r="HEX1" s="109"/>
      <c r="HEY1" s="109"/>
      <c r="HEZ1" s="109"/>
      <c r="HFA1" s="109"/>
      <c r="HFB1" s="109"/>
      <c r="HFC1" s="109"/>
      <c r="HFD1" s="109"/>
      <c r="HFE1" s="109"/>
      <c r="HFF1" s="109"/>
      <c r="HFG1" s="109"/>
      <c r="HFH1" s="109"/>
      <c r="HFI1" s="109"/>
      <c r="HFJ1" s="109"/>
      <c r="HFK1" s="109"/>
      <c r="HFL1" s="109"/>
      <c r="HFM1" s="109"/>
      <c r="HFN1" s="109"/>
      <c r="HFO1" s="109"/>
      <c r="HFP1" s="109"/>
      <c r="HFQ1" s="109"/>
      <c r="HFR1" s="109"/>
      <c r="HFS1" s="109"/>
      <c r="HFT1" s="109"/>
      <c r="HFU1" s="109"/>
      <c r="HFV1" s="109"/>
      <c r="HFW1" s="109"/>
      <c r="HFX1" s="109"/>
      <c r="HFY1" s="109"/>
      <c r="HFZ1" s="109"/>
      <c r="HGA1" s="109"/>
      <c r="HGB1" s="109"/>
      <c r="HGC1" s="109"/>
      <c r="HGD1" s="109"/>
      <c r="HGE1" s="109"/>
      <c r="HGF1" s="109"/>
      <c r="HGG1" s="109"/>
      <c r="HGH1" s="109"/>
      <c r="HGI1" s="109"/>
      <c r="HGJ1" s="109"/>
      <c r="HGK1" s="109"/>
      <c r="HGL1" s="109"/>
      <c r="HGM1" s="109"/>
      <c r="HGN1" s="109"/>
      <c r="HGO1" s="109"/>
      <c r="HGP1" s="109"/>
      <c r="HGQ1" s="109"/>
      <c r="HGR1" s="109"/>
      <c r="HGS1" s="109"/>
      <c r="HGT1" s="109"/>
      <c r="HGU1" s="109"/>
      <c r="HGV1" s="109"/>
      <c r="HGW1" s="109"/>
      <c r="HGX1" s="109"/>
      <c r="HGY1" s="109"/>
      <c r="HGZ1" s="109"/>
      <c r="HHA1" s="109"/>
      <c r="HHB1" s="109"/>
      <c r="HHC1" s="109"/>
      <c r="HHD1" s="109"/>
      <c r="HHE1" s="109"/>
      <c r="HHF1" s="109"/>
      <c r="HHG1" s="109"/>
      <c r="HHH1" s="109"/>
      <c r="HHI1" s="109"/>
      <c r="HHJ1" s="109"/>
      <c r="HHK1" s="109"/>
      <c r="HHL1" s="109"/>
      <c r="HHM1" s="109"/>
      <c r="HHN1" s="109"/>
      <c r="HHO1" s="109"/>
      <c r="HHP1" s="109"/>
      <c r="HHQ1" s="109"/>
      <c r="HHR1" s="109"/>
      <c r="HHS1" s="109"/>
      <c r="HHT1" s="109"/>
      <c r="HHU1" s="109"/>
      <c r="HHV1" s="109"/>
      <c r="HHW1" s="109"/>
      <c r="HHX1" s="109"/>
      <c r="HHY1" s="109"/>
      <c r="HHZ1" s="109"/>
      <c r="HIA1" s="109"/>
      <c r="HIB1" s="109"/>
      <c r="HIC1" s="109"/>
      <c r="HID1" s="109"/>
      <c r="HIE1" s="109"/>
      <c r="HIF1" s="109"/>
      <c r="HIG1" s="109"/>
      <c r="HIH1" s="109"/>
      <c r="HII1" s="109"/>
      <c r="HIJ1" s="109"/>
      <c r="HIK1" s="109"/>
      <c r="HIL1" s="109"/>
      <c r="HIM1" s="109"/>
      <c r="HIN1" s="109"/>
      <c r="HIO1" s="109"/>
      <c r="HIP1" s="109"/>
      <c r="HIQ1" s="109"/>
      <c r="HIR1" s="109"/>
      <c r="HIS1" s="109"/>
      <c r="HIT1" s="109"/>
      <c r="HIU1" s="109"/>
      <c r="HIV1" s="109"/>
      <c r="HIW1" s="109"/>
      <c r="HIX1" s="109"/>
      <c r="HIY1" s="109"/>
      <c r="HIZ1" s="109"/>
      <c r="HJA1" s="109"/>
      <c r="HJB1" s="109"/>
      <c r="HJC1" s="109"/>
      <c r="HJD1" s="109"/>
      <c r="HJE1" s="109"/>
      <c r="HJF1" s="109"/>
      <c r="HJG1" s="109"/>
      <c r="HJH1" s="109"/>
      <c r="HJI1" s="109"/>
      <c r="HJJ1" s="109"/>
      <c r="HJK1" s="109"/>
      <c r="HJL1" s="109"/>
      <c r="HJM1" s="109"/>
      <c r="HJN1" s="109"/>
      <c r="HJO1" s="109"/>
      <c r="HJP1" s="109"/>
      <c r="HJQ1" s="109"/>
      <c r="HJR1" s="109"/>
      <c r="HJS1" s="109"/>
      <c r="HJT1" s="109"/>
      <c r="HJU1" s="109"/>
      <c r="HJV1" s="109"/>
      <c r="HJW1" s="109"/>
      <c r="HJX1" s="109"/>
      <c r="HJY1" s="109"/>
      <c r="HJZ1" s="109"/>
      <c r="HKA1" s="109"/>
      <c r="HKB1" s="109"/>
      <c r="HKC1" s="109"/>
      <c r="HKD1" s="109"/>
      <c r="HKE1" s="109"/>
      <c r="HKF1" s="109"/>
      <c r="HKG1" s="109"/>
      <c r="HKH1" s="109"/>
      <c r="HKI1" s="109"/>
      <c r="HKJ1" s="109"/>
      <c r="HKK1" s="109"/>
      <c r="HKL1" s="109"/>
      <c r="HKM1" s="109"/>
      <c r="HKN1" s="109"/>
      <c r="HKO1" s="109"/>
      <c r="HKP1" s="109"/>
      <c r="HKQ1" s="109"/>
      <c r="HKR1" s="109"/>
      <c r="HKS1" s="109"/>
      <c r="HKT1" s="109"/>
      <c r="HKU1" s="109"/>
      <c r="HKV1" s="109"/>
      <c r="HKW1" s="109"/>
      <c r="HKX1" s="109"/>
      <c r="HKY1" s="109"/>
      <c r="HKZ1" s="109"/>
      <c r="HLA1" s="109"/>
      <c r="HLB1" s="109"/>
      <c r="HLC1" s="109"/>
      <c r="HLD1" s="109"/>
      <c r="HLE1" s="109"/>
      <c r="HLF1" s="109"/>
      <c r="HLG1" s="109"/>
      <c r="HLH1" s="109"/>
      <c r="HLI1" s="109"/>
      <c r="HLJ1" s="109"/>
      <c r="HLK1" s="109"/>
      <c r="HLL1" s="109"/>
      <c r="HLM1" s="109"/>
      <c r="HLN1" s="109"/>
      <c r="HLO1" s="109"/>
      <c r="HLP1" s="109"/>
      <c r="HLQ1" s="109"/>
      <c r="HLR1" s="109"/>
      <c r="HLS1" s="109"/>
      <c r="HLT1" s="109"/>
      <c r="HLU1" s="109"/>
      <c r="HLV1" s="109"/>
      <c r="HLW1" s="109"/>
      <c r="HLX1" s="109"/>
      <c r="HLY1" s="109"/>
      <c r="HLZ1" s="109"/>
      <c r="HMA1" s="109"/>
      <c r="HMB1" s="109"/>
      <c r="HMC1" s="109"/>
      <c r="HMD1" s="109"/>
      <c r="HME1" s="109"/>
      <c r="HMF1" s="109"/>
      <c r="HMG1" s="109"/>
      <c r="HMH1" s="109"/>
      <c r="HMI1" s="109"/>
      <c r="HMJ1" s="109"/>
      <c r="HMK1" s="109"/>
      <c r="HML1" s="109"/>
      <c r="HMM1" s="109"/>
      <c r="HMN1" s="109"/>
      <c r="HMO1" s="109"/>
      <c r="HMP1" s="109"/>
      <c r="HMQ1" s="109"/>
      <c r="HMR1" s="109"/>
      <c r="HMS1" s="109"/>
      <c r="HMT1" s="109"/>
      <c r="HMU1" s="109"/>
      <c r="HMV1" s="109"/>
      <c r="HMW1" s="109"/>
      <c r="HMX1" s="109"/>
      <c r="HMY1" s="109"/>
      <c r="HMZ1" s="109"/>
      <c r="HNA1" s="109"/>
      <c r="HNB1" s="109"/>
      <c r="HNC1" s="109"/>
      <c r="HND1" s="109"/>
      <c r="HNE1" s="109"/>
      <c r="HNF1" s="109"/>
      <c r="HNG1" s="109"/>
      <c r="HNH1" s="109"/>
      <c r="HNI1" s="109"/>
      <c r="HNJ1" s="109"/>
      <c r="HNK1" s="109"/>
      <c r="HNL1" s="109"/>
      <c r="HNM1" s="109"/>
      <c r="HNN1" s="109"/>
      <c r="HNO1" s="109"/>
      <c r="HNP1" s="109"/>
      <c r="HNQ1" s="109"/>
      <c r="HNR1" s="109"/>
      <c r="HNS1" s="109"/>
      <c r="HNT1" s="109"/>
      <c r="HNU1" s="109"/>
      <c r="HNV1" s="109"/>
      <c r="HNW1" s="109"/>
      <c r="HNX1" s="109"/>
      <c r="HNY1" s="109"/>
      <c r="HNZ1" s="109"/>
      <c r="HOA1" s="109"/>
      <c r="HOB1" s="109"/>
      <c r="HOC1" s="109"/>
      <c r="HOD1" s="109"/>
      <c r="HOE1" s="109"/>
      <c r="HOF1" s="109"/>
      <c r="HOG1" s="109"/>
      <c r="HOH1" s="109"/>
      <c r="HOI1" s="109"/>
      <c r="HOJ1" s="109"/>
      <c r="HOK1" s="109"/>
      <c r="HOL1" s="109"/>
      <c r="HOM1" s="109"/>
      <c r="HON1" s="109"/>
      <c r="HOO1" s="109"/>
      <c r="HOP1" s="109"/>
      <c r="HOQ1" s="109"/>
      <c r="HOR1" s="109"/>
      <c r="HOS1" s="109"/>
      <c r="HOT1" s="109"/>
      <c r="HOU1" s="109"/>
      <c r="HOV1" s="109"/>
      <c r="HOW1" s="109"/>
      <c r="HOX1" s="109"/>
      <c r="HOY1" s="109"/>
      <c r="HOZ1" s="109"/>
      <c r="HPA1" s="109"/>
      <c r="HPB1" s="109"/>
      <c r="HPC1" s="109"/>
      <c r="HPD1" s="109"/>
      <c r="HPE1" s="109"/>
      <c r="HPF1" s="109"/>
      <c r="HPG1" s="109"/>
      <c r="HPH1" s="109"/>
      <c r="HPI1" s="109"/>
      <c r="HPJ1" s="109"/>
      <c r="HPK1" s="109"/>
      <c r="HPL1" s="109"/>
      <c r="HPM1" s="109"/>
      <c r="HPN1" s="109"/>
      <c r="HPO1" s="109"/>
      <c r="HPP1" s="109"/>
      <c r="HPQ1" s="109"/>
      <c r="HPR1" s="109"/>
      <c r="HPS1" s="109"/>
      <c r="HPT1" s="109"/>
      <c r="HPU1" s="109"/>
      <c r="HPV1" s="109"/>
      <c r="HPW1" s="109"/>
      <c r="HPX1" s="109"/>
      <c r="HPY1" s="109"/>
      <c r="HPZ1" s="109"/>
      <c r="HQA1" s="109"/>
      <c r="HQB1" s="109"/>
      <c r="HQC1" s="109"/>
      <c r="HQD1" s="109"/>
      <c r="HQE1" s="109"/>
      <c r="HQF1" s="109"/>
      <c r="HQG1" s="109"/>
      <c r="HQH1" s="109"/>
      <c r="HQI1" s="109"/>
      <c r="HQJ1" s="109"/>
      <c r="HQK1" s="109"/>
      <c r="HQL1" s="109"/>
      <c r="HQM1" s="109"/>
      <c r="HQN1" s="109"/>
      <c r="HQO1" s="109"/>
      <c r="HQP1" s="109"/>
      <c r="HQQ1" s="109"/>
      <c r="HQR1" s="109"/>
      <c r="HQS1" s="109"/>
      <c r="HQT1" s="109"/>
      <c r="HQU1" s="109"/>
      <c r="HQV1" s="109"/>
      <c r="HQW1" s="109"/>
      <c r="HQX1" s="109"/>
      <c r="HQY1" s="109"/>
      <c r="HQZ1" s="109"/>
      <c r="HRA1" s="109"/>
      <c r="HRB1" s="109"/>
      <c r="HRC1" s="109"/>
      <c r="HRD1" s="109"/>
      <c r="HRE1" s="109"/>
      <c r="HRF1" s="109"/>
      <c r="HRG1" s="109"/>
      <c r="HRH1" s="109"/>
      <c r="HRI1" s="109"/>
      <c r="HRJ1" s="109"/>
      <c r="HRK1" s="109"/>
      <c r="HRL1" s="109"/>
      <c r="HRM1" s="109"/>
      <c r="HRN1" s="109"/>
      <c r="HRO1" s="109"/>
      <c r="HRP1" s="109"/>
      <c r="HRQ1" s="109"/>
      <c r="HRR1" s="109"/>
      <c r="HRS1" s="109"/>
      <c r="HRT1" s="109"/>
      <c r="HRU1" s="109"/>
      <c r="HRV1" s="109"/>
      <c r="HRW1" s="109"/>
      <c r="HRX1" s="109"/>
      <c r="HRY1" s="109"/>
      <c r="HRZ1" s="109"/>
      <c r="HSA1" s="109"/>
      <c r="HSB1" s="109"/>
      <c r="HSC1" s="109"/>
      <c r="HSD1" s="109"/>
      <c r="HSE1" s="109"/>
      <c r="HSF1" s="109"/>
      <c r="HSG1" s="109"/>
      <c r="HSH1" s="109"/>
      <c r="HSI1" s="109"/>
      <c r="HSJ1" s="109"/>
      <c r="HSK1" s="109"/>
      <c r="HSL1" s="109"/>
      <c r="HSM1" s="109"/>
      <c r="HSN1" s="109"/>
      <c r="HSO1" s="109"/>
      <c r="HSP1" s="109"/>
      <c r="HSQ1" s="109"/>
      <c r="HSR1" s="109"/>
      <c r="HSS1" s="109"/>
      <c r="HST1" s="109"/>
      <c r="HSU1" s="109"/>
      <c r="HSV1" s="109"/>
      <c r="HSW1" s="109"/>
      <c r="HSX1" s="109"/>
      <c r="HSY1" s="109"/>
      <c r="HSZ1" s="109"/>
      <c r="HTA1" s="109"/>
      <c r="HTB1" s="109"/>
      <c r="HTC1" s="109"/>
      <c r="HTD1" s="109"/>
      <c r="HTE1" s="109"/>
      <c r="HTF1" s="109"/>
      <c r="HTG1" s="109"/>
      <c r="HTH1" s="109"/>
      <c r="HTI1" s="109"/>
      <c r="HTJ1" s="109"/>
      <c r="HTK1" s="109"/>
      <c r="HTL1" s="109"/>
      <c r="HTM1" s="109"/>
      <c r="HTN1" s="109"/>
      <c r="HTO1" s="109"/>
      <c r="HTP1" s="109"/>
      <c r="HTQ1" s="109"/>
      <c r="HTR1" s="109"/>
      <c r="HTS1" s="109"/>
      <c r="HTT1" s="109"/>
      <c r="HTU1" s="109"/>
      <c r="HTV1" s="109"/>
      <c r="HTW1" s="109"/>
      <c r="HTX1" s="109"/>
      <c r="HTY1" s="109"/>
      <c r="HTZ1" s="109"/>
      <c r="HUA1" s="109"/>
      <c r="HUB1" s="109"/>
      <c r="HUC1" s="109"/>
      <c r="HUD1" s="109"/>
      <c r="HUE1" s="109"/>
      <c r="HUF1" s="109"/>
      <c r="HUG1" s="109"/>
      <c r="HUH1" s="109"/>
      <c r="HUI1" s="109"/>
      <c r="HUJ1" s="109"/>
      <c r="HUK1" s="109"/>
      <c r="HUL1" s="109"/>
      <c r="HUM1" s="109"/>
      <c r="HUN1" s="109"/>
      <c r="HUO1" s="109"/>
      <c r="HUP1" s="109"/>
      <c r="HUQ1" s="109"/>
      <c r="HUR1" s="109"/>
      <c r="HUS1" s="109"/>
      <c r="HUT1" s="109"/>
      <c r="HUU1" s="109"/>
      <c r="HUV1" s="109"/>
      <c r="HUW1" s="109"/>
      <c r="HUX1" s="109"/>
      <c r="HUY1" s="109"/>
      <c r="HUZ1" s="109"/>
      <c r="HVA1" s="109"/>
      <c r="HVB1" s="109"/>
      <c r="HVC1" s="109"/>
      <c r="HVD1" s="109"/>
      <c r="HVE1" s="109"/>
      <c r="HVF1" s="109"/>
      <c r="HVG1" s="109"/>
      <c r="HVH1" s="109"/>
      <c r="HVI1" s="109"/>
      <c r="HVJ1" s="109"/>
      <c r="HVK1" s="109"/>
      <c r="HVL1" s="109"/>
      <c r="HVM1" s="109"/>
      <c r="HVN1" s="109"/>
      <c r="HVO1" s="109"/>
      <c r="HVP1" s="109"/>
      <c r="HVQ1" s="109"/>
      <c r="HVR1" s="109"/>
      <c r="HVS1" s="109"/>
      <c r="HVT1" s="109"/>
      <c r="HVU1" s="109"/>
      <c r="HVV1" s="109"/>
      <c r="HVW1" s="109"/>
      <c r="HVX1" s="109"/>
      <c r="HVY1" s="109"/>
      <c r="HVZ1" s="109"/>
      <c r="HWA1" s="109"/>
      <c r="HWB1" s="109"/>
      <c r="HWC1" s="109"/>
      <c r="HWD1" s="109"/>
      <c r="HWE1" s="109"/>
      <c r="HWF1" s="109"/>
      <c r="HWG1" s="109"/>
      <c r="HWH1" s="109"/>
      <c r="HWI1" s="109"/>
      <c r="HWJ1" s="109"/>
      <c r="HWK1" s="109"/>
      <c r="HWL1" s="109"/>
      <c r="HWM1" s="109"/>
      <c r="HWN1" s="109"/>
      <c r="HWO1" s="109"/>
      <c r="HWP1" s="109"/>
      <c r="HWQ1" s="109"/>
      <c r="HWR1" s="109"/>
      <c r="HWS1" s="109"/>
      <c r="HWT1" s="109"/>
      <c r="HWU1" s="109"/>
      <c r="HWV1" s="109"/>
      <c r="HWW1" s="109"/>
      <c r="HWX1" s="109"/>
      <c r="HWY1" s="109"/>
      <c r="HWZ1" s="109"/>
      <c r="HXA1" s="109"/>
      <c r="HXB1" s="109"/>
      <c r="HXC1" s="109"/>
      <c r="HXD1" s="109"/>
      <c r="HXE1" s="109"/>
      <c r="HXF1" s="109"/>
      <c r="HXG1" s="109"/>
      <c r="HXH1" s="109"/>
      <c r="HXI1" s="109"/>
      <c r="HXJ1" s="109"/>
      <c r="HXK1" s="109"/>
      <c r="HXL1" s="109"/>
      <c r="HXM1" s="109"/>
      <c r="HXN1" s="109"/>
      <c r="HXO1" s="109"/>
      <c r="HXP1" s="109"/>
      <c r="HXQ1" s="109"/>
      <c r="HXR1" s="109"/>
      <c r="HXS1" s="109"/>
      <c r="HXT1" s="109"/>
      <c r="HXU1" s="109"/>
      <c r="HXV1" s="109"/>
      <c r="HXW1" s="109"/>
      <c r="HXX1" s="109"/>
      <c r="HXY1" s="109"/>
      <c r="HXZ1" s="109"/>
      <c r="HYA1" s="109"/>
      <c r="HYB1" s="109"/>
      <c r="HYC1" s="109"/>
      <c r="HYD1" s="109"/>
      <c r="HYE1" s="109"/>
      <c r="HYF1" s="109"/>
      <c r="HYG1" s="109"/>
      <c r="HYH1" s="109"/>
      <c r="HYI1" s="109"/>
      <c r="HYJ1" s="109"/>
      <c r="HYK1" s="109"/>
      <c r="HYL1" s="109"/>
      <c r="HYM1" s="109"/>
      <c r="HYN1" s="109"/>
      <c r="HYO1" s="109"/>
      <c r="HYP1" s="109"/>
      <c r="HYQ1" s="109"/>
      <c r="HYR1" s="109"/>
      <c r="HYS1" s="109"/>
      <c r="HYT1" s="109"/>
      <c r="HYU1" s="109"/>
      <c r="HYV1" s="109"/>
      <c r="HYW1" s="109"/>
      <c r="HYX1" s="109"/>
      <c r="HYY1" s="109"/>
      <c r="HYZ1" s="109"/>
      <c r="HZA1" s="109"/>
      <c r="HZB1" s="109"/>
      <c r="HZC1" s="109"/>
      <c r="HZD1" s="109"/>
      <c r="HZE1" s="109"/>
      <c r="HZF1" s="109"/>
      <c r="HZG1" s="109"/>
      <c r="HZH1" s="109"/>
      <c r="HZI1" s="109"/>
      <c r="HZJ1" s="109"/>
      <c r="HZK1" s="109"/>
      <c r="HZL1" s="109"/>
      <c r="HZM1" s="109"/>
      <c r="HZN1" s="109"/>
      <c r="HZO1" s="109"/>
      <c r="HZP1" s="109"/>
      <c r="HZQ1" s="109"/>
      <c r="HZR1" s="109"/>
      <c r="HZS1" s="109"/>
      <c r="HZT1" s="109"/>
      <c r="HZU1" s="109"/>
      <c r="HZV1" s="109"/>
      <c r="HZW1" s="109"/>
      <c r="HZX1" s="109"/>
      <c r="HZY1" s="109"/>
      <c r="HZZ1" s="109"/>
      <c r="IAA1" s="109"/>
      <c r="IAB1" s="109"/>
      <c r="IAC1" s="109"/>
      <c r="IAD1" s="109"/>
      <c r="IAE1" s="109"/>
      <c r="IAF1" s="109"/>
      <c r="IAG1" s="109"/>
      <c r="IAH1" s="109"/>
      <c r="IAI1" s="109"/>
      <c r="IAJ1" s="109"/>
      <c r="IAK1" s="109"/>
      <c r="IAL1" s="109"/>
      <c r="IAM1" s="109"/>
      <c r="IAN1" s="109"/>
      <c r="IAO1" s="109"/>
      <c r="IAP1" s="109"/>
      <c r="IAQ1" s="109"/>
      <c r="IAR1" s="109"/>
      <c r="IAS1" s="109"/>
      <c r="IAT1" s="109"/>
      <c r="IAU1" s="109"/>
      <c r="IAV1" s="109"/>
      <c r="IAW1" s="109"/>
      <c r="IAX1" s="109"/>
      <c r="IAY1" s="109"/>
      <c r="IAZ1" s="109"/>
      <c r="IBA1" s="109"/>
      <c r="IBB1" s="109"/>
      <c r="IBC1" s="109"/>
      <c r="IBD1" s="109"/>
      <c r="IBE1" s="109"/>
      <c r="IBF1" s="109"/>
      <c r="IBG1" s="109"/>
      <c r="IBH1" s="109"/>
      <c r="IBI1" s="109"/>
      <c r="IBJ1" s="109"/>
      <c r="IBK1" s="109"/>
      <c r="IBL1" s="109"/>
      <c r="IBM1" s="109"/>
      <c r="IBN1" s="109"/>
      <c r="IBO1" s="109"/>
      <c r="IBP1" s="109"/>
      <c r="IBQ1" s="109"/>
      <c r="IBR1" s="109"/>
      <c r="IBS1" s="109"/>
      <c r="IBT1" s="109"/>
      <c r="IBU1" s="109"/>
      <c r="IBV1" s="109"/>
      <c r="IBW1" s="109"/>
      <c r="IBX1" s="109"/>
      <c r="IBY1" s="109"/>
      <c r="IBZ1" s="109"/>
      <c r="ICA1" s="109"/>
      <c r="ICB1" s="109"/>
      <c r="ICC1" s="109"/>
      <c r="ICD1" s="109"/>
      <c r="ICE1" s="109"/>
      <c r="ICF1" s="109"/>
      <c r="ICG1" s="109"/>
      <c r="ICH1" s="109"/>
      <c r="ICI1" s="109"/>
      <c r="ICJ1" s="109"/>
      <c r="ICK1" s="109"/>
      <c r="ICL1" s="109"/>
      <c r="ICM1" s="109"/>
      <c r="ICN1" s="109"/>
      <c r="ICO1" s="109"/>
      <c r="ICP1" s="109"/>
      <c r="ICQ1" s="109"/>
      <c r="ICR1" s="109"/>
      <c r="ICS1" s="109"/>
      <c r="ICT1" s="109"/>
      <c r="ICU1" s="109"/>
      <c r="ICV1" s="109"/>
      <c r="ICW1" s="109"/>
      <c r="ICX1" s="109"/>
      <c r="ICY1" s="109"/>
      <c r="ICZ1" s="109"/>
      <c r="IDA1" s="109"/>
      <c r="IDB1" s="109"/>
      <c r="IDC1" s="109"/>
      <c r="IDD1" s="109"/>
      <c r="IDE1" s="109"/>
      <c r="IDF1" s="109"/>
      <c r="IDG1" s="109"/>
      <c r="IDH1" s="109"/>
      <c r="IDI1" s="109"/>
      <c r="IDJ1" s="109"/>
      <c r="IDK1" s="109"/>
      <c r="IDL1" s="109"/>
      <c r="IDM1" s="109"/>
      <c r="IDN1" s="109"/>
      <c r="IDO1" s="109"/>
      <c r="IDP1" s="109"/>
      <c r="IDQ1" s="109"/>
      <c r="IDR1" s="109"/>
      <c r="IDS1" s="109"/>
      <c r="IDT1" s="109"/>
      <c r="IDU1" s="109"/>
      <c r="IDV1" s="109"/>
      <c r="IDW1" s="109"/>
      <c r="IDX1" s="109"/>
      <c r="IDY1" s="109"/>
      <c r="IDZ1" s="109"/>
      <c r="IEA1" s="109"/>
      <c r="IEB1" s="109"/>
      <c r="IEC1" s="109"/>
      <c r="IED1" s="109"/>
      <c r="IEE1" s="109"/>
      <c r="IEF1" s="109"/>
      <c r="IEG1" s="109"/>
      <c r="IEH1" s="109"/>
      <c r="IEI1" s="109"/>
      <c r="IEJ1" s="109"/>
      <c r="IEK1" s="109"/>
      <c r="IEL1" s="109"/>
      <c r="IEM1" s="109"/>
      <c r="IEN1" s="109"/>
      <c r="IEO1" s="109"/>
      <c r="IEP1" s="109"/>
      <c r="IEQ1" s="109"/>
      <c r="IER1" s="109"/>
      <c r="IES1" s="109"/>
      <c r="IET1" s="109"/>
      <c r="IEU1" s="109"/>
      <c r="IEV1" s="109"/>
      <c r="IEW1" s="109"/>
      <c r="IEX1" s="109"/>
      <c r="IEY1" s="109"/>
      <c r="IEZ1" s="109"/>
      <c r="IFA1" s="109"/>
      <c r="IFB1" s="109"/>
      <c r="IFC1" s="109"/>
      <c r="IFD1" s="109"/>
      <c r="IFE1" s="109"/>
      <c r="IFF1" s="109"/>
      <c r="IFG1" s="109"/>
      <c r="IFH1" s="109"/>
      <c r="IFI1" s="109"/>
      <c r="IFJ1" s="109"/>
      <c r="IFK1" s="109"/>
      <c r="IFL1" s="109"/>
      <c r="IFM1" s="109"/>
      <c r="IFN1" s="109"/>
      <c r="IFO1" s="109"/>
      <c r="IFP1" s="109"/>
      <c r="IFQ1" s="109"/>
      <c r="IFR1" s="109"/>
      <c r="IFS1" s="109"/>
      <c r="IFT1" s="109"/>
      <c r="IFU1" s="109"/>
      <c r="IFV1" s="109"/>
      <c r="IFW1" s="109"/>
      <c r="IFX1" s="109"/>
      <c r="IFY1" s="109"/>
      <c r="IFZ1" s="109"/>
      <c r="IGA1" s="109"/>
      <c r="IGB1" s="109"/>
      <c r="IGC1" s="109"/>
      <c r="IGD1" s="109"/>
      <c r="IGE1" s="109"/>
      <c r="IGF1" s="109"/>
      <c r="IGG1" s="109"/>
      <c r="IGH1" s="109"/>
      <c r="IGI1" s="109"/>
      <c r="IGJ1" s="109"/>
      <c r="IGK1" s="109"/>
      <c r="IGL1" s="109"/>
      <c r="IGM1" s="109"/>
      <c r="IGN1" s="109"/>
      <c r="IGO1" s="109"/>
      <c r="IGP1" s="109"/>
      <c r="IGQ1" s="109"/>
      <c r="IGR1" s="109"/>
      <c r="IGS1" s="109"/>
      <c r="IGT1" s="109"/>
      <c r="IGU1" s="109"/>
      <c r="IGV1" s="109"/>
      <c r="IGW1" s="109"/>
      <c r="IGX1" s="109"/>
      <c r="IGY1" s="109"/>
      <c r="IGZ1" s="109"/>
      <c r="IHA1" s="109"/>
      <c r="IHB1" s="109"/>
      <c r="IHC1" s="109"/>
      <c r="IHD1" s="109"/>
      <c r="IHE1" s="109"/>
      <c r="IHF1" s="109"/>
      <c r="IHG1" s="109"/>
      <c r="IHH1" s="109"/>
      <c r="IHI1" s="109"/>
      <c r="IHJ1" s="109"/>
      <c r="IHK1" s="109"/>
      <c r="IHL1" s="109"/>
      <c r="IHM1" s="109"/>
      <c r="IHN1" s="109"/>
      <c r="IHO1" s="109"/>
      <c r="IHP1" s="109"/>
      <c r="IHQ1" s="109"/>
      <c r="IHR1" s="109"/>
      <c r="IHS1" s="109"/>
      <c r="IHT1" s="109"/>
      <c r="IHU1" s="109"/>
      <c r="IHV1" s="109"/>
      <c r="IHW1" s="109"/>
      <c r="IHX1" s="109"/>
      <c r="IHY1" s="109"/>
      <c r="IHZ1" s="109"/>
      <c r="IIA1" s="109"/>
      <c r="IIB1" s="109"/>
      <c r="IIC1" s="109"/>
      <c r="IID1" s="109"/>
      <c r="IIE1" s="109"/>
      <c r="IIF1" s="109"/>
      <c r="IIG1" s="109"/>
      <c r="IIH1" s="109"/>
      <c r="III1" s="109"/>
      <c r="IIJ1" s="109"/>
      <c r="IIK1" s="109"/>
      <c r="IIL1" s="109"/>
      <c r="IIM1" s="109"/>
      <c r="IIN1" s="109"/>
      <c r="IIO1" s="109"/>
      <c r="IIP1" s="109"/>
      <c r="IIQ1" s="109"/>
      <c r="IIR1" s="109"/>
      <c r="IIS1" s="109"/>
      <c r="IIT1" s="109"/>
      <c r="IIU1" s="109"/>
      <c r="IIV1" s="109"/>
      <c r="IIW1" s="109"/>
      <c r="IIX1" s="109"/>
      <c r="IIY1" s="109"/>
      <c r="IIZ1" s="109"/>
      <c r="IJA1" s="109"/>
      <c r="IJB1" s="109"/>
      <c r="IJC1" s="109"/>
      <c r="IJD1" s="109"/>
      <c r="IJE1" s="109"/>
      <c r="IJF1" s="109"/>
      <c r="IJG1" s="109"/>
      <c r="IJH1" s="109"/>
      <c r="IJI1" s="109"/>
      <c r="IJJ1" s="109"/>
      <c r="IJK1" s="109"/>
      <c r="IJL1" s="109"/>
      <c r="IJM1" s="109"/>
      <c r="IJN1" s="109"/>
      <c r="IJO1" s="109"/>
      <c r="IJP1" s="109"/>
      <c r="IJQ1" s="109"/>
      <c r="IJR1" s="109"/>
      <c r="IJS1" s="109"/>
      <c r="IJT1" s="109"/>
      <c r="IJU1" s="109"/>
      <c r="IJV1" s="109"/>
      <c r="IJW1" s="109"/>
      <c r="IJX1" s="109"/>
      <c r="IJY1" s="109"/>
      <c r="IJZ1" s="109"/>
      <c r="IKA1" s="109"/>
      <c r="IKB1" s="109"/>
      <c r="IKC1" s="109"/>
      <c r="IKD1" s="109"/>
      <c r="IKE1" s="109"/>
      <c r="IKF1" s="109"/>
      <c r="IKG1" s="109"/>
      <c r="IKH1" s="109"/>
      <c r="IKI1" s="109"/>
      <c r="IKJ1" s="109"/>
      <c r="IKK1" s="109"/>
      <c r="IKL1" s="109"/>
      <c r="IKM1" s="109"/>
      <c r="IKN1" s="109"/>
      <c r="IKO1" s="109"/>
      <c r="IKP1" s="109"/>
      <c r="IKQ1" s="109"/>
      <c r="IKR1" s="109"/>
      <c r="IKS1" s="109"/>
      <c r="IKT1" s="109"/>
      <c r="IKU1" s="109"/>
      <c r="IKV1" s="109"/>
      <c r="IKW1" s="109"/>
      <c r="IKX1" s="109"/>
      <c r="IKY1" s="109"/>
      <c r="IKZ1" s="109"/>
      <c r="ILA1" s="109"/>
      <c r="ILB1" s="109"/>
      <c r="ILC1" s="109"/>
      <c r="ILD1" s="109"/>
      <c r="ILE1" s="109"/>
      <c r="ILF1" s="109"/>
      <c r="ILG1" s="109"/>
      <c r="ILH1" s="109"/>
      <c r="ILI1" s="109"/>
      <c r="ILJ1" s="109"/>
      <c r="ILK1" s="109"/>
      <c r="ILL1" s="109"/>
      <c r="ILM1" s="109"/>
      <c r="ILN1" s="109"/>
      <c r="ILO1" s="109"/>
      <c r="ILP1" s="109"/>
      <c r="ILQ1" s="109"/>
      <c r="ILR1" s="109"/>
      <c r="ILS1" s="109"/>
      <c r="ILT1" s="109"/>
      <c r="ILU1" s="109"/>
      <c r="ILV1" s="109"/>
      <c r="ILW1" s="109"/>
      <c r="ILX1" s="109"/>
      <c r="ILY1" s="109"/>
      <c r="ILZ1" s="109"/>
      <c r="IMA1" s="109"/>
      <c r="IMB1" s="109"/>
      <c r="IMC1" s="109"/>
      <c r="IMD1" s="109"/>
      <c r="IME1" s="109"/>
      <c r="IMF1" s="109"/>
      <c r="IMG1" s="109"/>
      <c r="IMH1" s="109"/>
      <c r="IMI1" s="109"/>
      <c r="IMJ1" s="109"/>
      <c r="IMK1" s="109"/>
      <c r="IML1" s="109"/>
      <c r="IMM1" s="109"/>
      <c r="IMN1" s="109"/>
      <c r="IMO1" s="109"/>
      <c r="IMP1" s="109"/>
      <c r="IMQ1" s="109"/>
      <c r="IMR1" s="109"/>
      <c r="IMS1" s="109"/>
      <c r="IMT1" s="109"/>
      <c r="IMU1" s="109"/>
      <c r="IMV1" s="109"/>
      <c r="IMW1" s="109"/>
      <c r="IMX1" s="109"/>
      <c r="IMY1" s="109"/>
      <c r="IMZ1" s="109"/>
      <c r="INA1" s="109"/>
      <c r="INB1" s="109"/>
      <c r="INC1" s="109"/>
      <c r="IND1" s="109"/>
      <c r="INE1" s="109"/>
      <c r="INF1" s="109"/>
      <c r="ING1" s="109"/>
      <c r="INH1" s="109"/>
      <c r="INI1" s="109"/>
      <c r="INJ1" s="109"/>
      <c r="INK1" s="109"/>
      <c r="INL1" s="109"/>
      <c r="INM1" s="109"/>
      <c r="INN1" s="109"/>
      <c r="INO1" s="109"/>
      <c r="INP1" s="109"/>
      <c r="INQ1" s="109"/>
      <c r="INR1" s="109"/>
      <c r="INS1" s="109"/>
      <c r="INT1" s="109"/>
      <c r="INU1" s="109"/>
      <c r="INV1" s="109"/>
      <c r="INW1" s="109"/>
      <c r="INX1" s="109"/>
      <c r="INY1" s="109"/>
      <c r="INZ1" s="109"/>
      <c r="IOA1" s="109"/>
      <c r="IOB1" s="109"/>
      <c r="IOC1" s="109"/>
      <c r="IOD1" s="109"/>
      <c r="IOE1" s="109"/>
      <c r="IOF1" s="109"/>
      <c r="IOG1" s="109"/>
      <c r="IOH1" s="109"/>
      <c r="IOI1" s="109"/>
      <c r="IOJ1" s="109"/>
      <c r="IOK1" s="109"/>
      <c r="IOL1" s="109"/>
      <c r="IOM1" s="109"/>
      <c r="ION1" s="109"/>
      <c r="IOO1" s="109"/>
      <c r="IOP1" s="109"/>
      <c r="IOQ1" s="109"/>
      <c r="IOR1" s="109"/>
      <c r="IOS1" s="109"/>
      <c r="IOT1" s="109"/>
      <c r="IOU1" s="109"/>
      <c r="IOV1" s="109"/>
      <c r="IOW1" s="109"/>
      <c r="IOX1" s="109"/>
      <c r="IOY1" s="109"/>
      <c r="IOZ1" s="109"/>
      <c r="IPA1" s="109"/>
      <c r="IPB1" s="109"/>
      <c r="IPC1" s="109"/>
      <c r="IPD1" s="109"/>
      <c r="IPE1" s="109"/>
      <c r="IPF1" s="109"/>
      <c r="IPG1" s="109"/>
      <c r="IPH1" s="109"/>
      <c r="IPI1" s="109"/>
      <c r="IPJ1" s="109"/>
      <c r="IPK1" s="109"/>
      <c r="IPL1" s="109"/>
      <c r="IPM1" s="109"/>
      <c r="IPN1" s="109"/>
      <c r="IPO1" s="109"/>
      <c r="IPP1" s="109"/>
      <c r="IPQ1" s="109"/>
      <c r="IPR1" s="109"/>
      <c r="IPS1" s="109"/>
      <c r="IPT1" s="109"/>
      <c r="IPU1" s="109"/>
      <c r="IPV1" s="109"/>
      <c r="IPW1" s="109"/>
      <c r="IPX1" s="109"/>
      <c r="IPY1" s="109"/>
      <c r="IPZ1" s="109"/>
      <c r="IQA1" s="109"/>
      <c r="IQB1" s="109"/>
      <c r="IQC1" s="109"/>
      <c r="IQD1" s="109"/>
      <c r="IQE1" s="109"/>
      <c r="IQF1" s="109"/>
      <c r="IQG1" s="109"/>
      <c r="IQH1" s="109"/>
      <c r="IQI1" s="109"/>
      <c r="IQJ1" s="109"/>
      <c r="IQK1" s="109"/>
      <c r="IQL1" s="109"/>
      <c r="IQM1" s="109"/>
      <c r="IQN1" s="109"/>
      <c r="IQO1" s="109"/>
      <c r="IQP1" s="109"/>
      <c r="IQQ1" s="109"/>
      <c r="IQR1" s="109"/>
      <c r="IQS1" s="109"/>
      <c r="IQT1" s="109"/>
      <c r="IQU1" s="109"/>
      <c r="IQV1" s="109"/>
      <c r="IQW1" s="109"/>
      <c r="IQX1" s="109"/>
      <c r="IQY1" s="109"/>
      <c r="IQZ1" s="109"/>
      <c r="IRA1" s="109"/>
      <c r="IRB1" s="109"/>
      <c r="IRC1" s="109"/>
      <c r="IRD1" s="109"/>
      <c r="IRE1" s="109"/>
      <c r="IRF1" s="109"/>
      <c r="IRG1" s="109"/>
      <c r="IRH1" s="109"/>
      <c r="IRI1" s="109"/>
      <c r="IRJ1" s="109"/>
      <c r="IRK1" s="109"/>
      <c r="IRL1" s="109"/>
      <c r="IRM1" s="109"/>
      <c r="IRN1" s="109"/>
      <c r="IRO1" s="109"/>
      <c r="IRP1" s="109"/>
      <c r="IRQ1" s="109"/>
      <c r="IRR1" s="109"/>
      <c r="IRS1" s="109"/>
      <c r="IRT1" s="109"/>
      <c r="IRU1" s="109"/>
      <c r="IRV1" s="109"/>
      <c r="IRW1" s="109"/>
      <c r="IRX1" s="109"/>
      <c r="IRY1" s="109"/>
      <c r="IRZ1" s="109"/>
      <c r="ISA1" s="109"/>
      <c r="ISB1" s="109"/>
      <c r="ISC1" s="109"/>
      <c r="ISD1" s="109"/>
      <c r="ISE1" s="109"/>
      <c r="ISF1" s="109"/>
      <c r="ISG1" s="109"/>
      <c r="ISH1" s="109"/>
      <c r="ISI1" s="109"/>
      <c r="ISJ1" s="109"/>
      <c r="ISK1" s="109"/>
      <c r="ISL1" s="109"/>
      <c r="ISM1" s="109"/>
      <c r="ISN1" s="109"/>
      <c r="ISO1" s="109"/>
      <c r="ISP1" s="109"/>
      <c r="ISQ1" s="109"/>
      <c r="ISR1" s="109"/>
      <c r="ISS1" s="109"/>
      <c r="IST1" s="109"/>
      <c r="ISU1" s="109"/>
      <c r="ISV1" s="109"/>
      <c r="ISW1" s="109"/>
      <c r="ISX1" s="109"/>
      <c r="ISY1" s="109"/>
      <c r="ISZ1" s="109"/>
      <c r="ITA1" s="109"/>
      <c r="ITB1" s="109"/>
      <c r="ITC1" s="109"/>
      <c r="ITD1" s="109"/>
      <c r="ITE1" s="109"/>
      <c r="ITF1" s="109"/>
      <c r="ITG1" s="109"/>
      <c r="ITH1" s="109"/>
      <c r="ITI1" s="109"/>
      <c r="ITJ1" s="109"/>
      <c r="ITK1" s="109"/>
      <c r="ITL1" s="109"/>
      <c r="ITM1" s="109"/>
      <c r="ITN1" s="109"/>
      <c r="ITO1" s="109"/>
      <c r="ITP1" s="109"/>
      <c r="ITQ1" s="109"/>
      <c r="ITR1" s="109"/>
      <c r="ITS1" s="109"/>
      <c r="ITT1" s="109"/>
      <c r="ITU1" s="109"/>
      <c r="ITV1" s="109"/>
      <c r="ITW1" s="109"/>
      <c r="ITX1" s="109"/>
      <c r="ITY1" s="109"/>
      <c r="ITZ1" s="109"/>
      <c r="IUA1" s="109"/>
      <c r="IUB1" s="109"/>
      <c r="IUC1" s="109"/>
      <c r="IUD1" s="109"/>
      <c r="IUE1" s="109"/>
      <c r="IUF1" s="109"/>
      <c r="IUG1" s="109"/>
      <c r="IUH1" s="109"/>
      <c r="IUI1" s="109"/>
      <c r="IUJ1" s="109"/>
      <c r="IUK1" s="109"/>
      <c r="IUL1" s="109"/>
      <c r="IUM1" s="109"/>
      <c r="IUN1" s="109"/>
      <c r="IUO1" s="109"/>
      <c r="IUP1" s="109"/>
      <c r="IUQ1" s="109"/>
      <c r="IUR1" s="109"/>
      <c r="IUS1" s="109"/>
      <c r="IUT1" s="109"/>
      <c r="IUU1" s="109"/>
      <c r="IUV1" s="109"/>
      <c r="IUW1" s="109"/>
      <c r="IUX1" s="109"/>
      <c r="IUY1" s="109"/>
      <c r="IUZ1" s="109"/>
      <c r="IVA1" s="109"/>
      <c r="IVB1" s="109"/>
      <c r="IVC1" s="109"/>
      <c r="IVD1" s="109"/>
      <c r="IVE1" s="109"/>
      <c r="IVF1" s="109"/>
      <c r="IVG1" s="109"/>
      <c r="IVH1" s="109"/>
      <c r="IVI1" s="109"/>
      <c r="IVJ1" s="109"/>
      <c r="IVK1" s="109"/>
      <c r="IVL1" s="109"/>
      <c r="IVM1" s="109"/>
      <c r="IVN1" s="109"/>
      <c r="IVO1" s="109"/>
      <c r="IVP1" s="109"/>
      <c r="IVQ1" s="109"/>
      <c r="IVR1" s="109"/>
      <c r="IVS1" s="109"/>
      <c r="IVT1" s="109"/>
      <c r="IVU1" s="109"/>
      <c r="IVV1" s="109"/>
      <c r="IVW1" s="109"/>
      <c r="IVX1" s="109"/>
      <c r="IVY1" s="109"/>
      <c r="IVZ1" s="109"/>
      <c r="IWA1" s="109"/>
      <c r="IWB1" s="109"/>
      <c r="IWC1" s="109"/>
      <c r="IWD1" s="109"/>
      <c r="IWE1" s="109"/>
      <c r="IWF1" s="109"/>
      <c r="IWG1" s="109"/>
      <c r="IWH1" s="109"/>
      <c r="IWI1" s="109"/>
      <c r="IWJ1" s="109"/>
      <c r="IWK1" s="109"/>
      <c r="IWL1" s="109"/>
      <c r="IWM1" s="109"/>
      <c r="IWN1" s="109"/>
      <c r="IWO1" s="109"/>
      <c r="IWP1" s="109"/>
      <c r="IWQ1" s="109"/>
      <c r="IWR1" s="109"/>
      <c r="IWS1" s="109"/>
      <c r="IWT1" s="109"/>
      <c r="IWU1" s="109"/>
      <c r="IWV1" s="109"/>
      <c r="IWW1" s="109"/>
      <c r="IWX1" s="109"/>
      <c r="IWY1" s="109"/>
      <c r="IWZ1" s="109"/>
      <c r="IXA1" s="109"/>
      <c r="IXB1" s="109"/>
      <c r="IXC1" s="109"/>
      <c r="IXD1" s="109"/>
      <c r="IXE1" s="109"/>
      <c r="IXF1" s="109"/>
      <c r="IXG1" s="109"/>
      <c r="IXH1" s="109"/>
      <c r="IXI1" s="109"/>
      <c r="IXJ1" s="109"/>
      <c r="IXK1" s="109"/>
      <c r="IXL1" s="109"/>
      <c r="IXM1" s="109"/>
      <c r="IXN1" s="109"/>
      <c r="IXO1" s="109"/>
      <c r="IXP1" s="109"/>
      <c r="IXQ1" s="109"/>
      <c r="IXR1" s="109"/>
      <c r="IXS1" s="109"/>
      <c r="IXT1" s="109"/>
      <c r="IXU1" s="109"/>
      <c r="IXV1" s="109"/>
      <c r="IXW1" s="109"/>
      <c r="IXX1" s="109"/>
      <c r="IXY1" s="109"/>
      <c r="IXZ1" s="109"/>
      <c r="IYA1" s="109"/>
      <c r="IYB1" s="109"/>
      <c r="IYC1" s="109"/>
      <c r="IYD1" s="109"/>
      <c r="IYE1" s="109"/>
      <c r="IYF1" s="109"/>
      <c r="IYG1" s="109"/>
      <c r="IYH1" s="109"/>
      <c r="IYI1" s="109"/>
      <c r="IYJ1" s="109"/>
      <c r="IYK1" s="109"/>
      <c r="IYL1" s="109"/>
      <c r="IYM1" s="109"/>
      <c r="IYN1" s="109"/>
      <c r="IYO1" s="109"/>
      <c r="IYP1" s="109"/>
      <c r="IYQ1" s="109"/>
      <c r="IYR1" s="109"/>
      <c r="IYS1" s="109"/>
      <c r="IYT1" s="109"/>
      <c r="IYU1" s="109"/>
      <c r="IYV1" s="109"/>
      <c r="IYW1" s="109"/>
      <c r="IYX1" s="109"/>
      <c r="IYY1" s="109"/>
      <c r="IYZ1" s="109"/>
      <c r="IZA1" s="109"/>
      <c r="IZB1" s="109"/>
      <c r="IZC1" s="109"/>
      <c r="IZD1" s="109"/>
      <c r="IZE1" s="109"/>
      <c r="IZF1" s="109"/>
      <c r="IZG1" s="109"/>
      <c r="IZH1" s="109"/>
      <c r="IZI1" s="109"/>
      <c r="IZJ1" s="109"/>
      <c r="IZK1" s="109"/>
      <c r="IZL1" s="109"/>
      <c r="IZM1" s="109"/>
      <c r="IZN1" s="109"/>
      <c r="IZO1" s="109"/>
      <c r="IZP1" s="109"/>
      <c r="IZQ1" s="109"/>
      <c r="IZR1" s="109"/>
      <c r="IZS1" s="109"/>
      <c r="IZT1" s="109"/>
      <c r="IZU1" s="109"/>
      <c r="IZV1" s="109"/>
      <c r="IZW1" s="109"/>
      <c r="IZX1" s="109"/>
      <c r="IZY1" s="109"/>
      <c r="IZZ1" s="109"/>
      <c r="JAA1" s="109"/>
      <c r="JAB1" s="109"/>
      <c r="JAC1" s="109"/>
      <c r="JAD1" s="109"/>
      <c r="JAE1" s="109"/>
      <c r="JAF1" s="109"/>
      <c r="JAG1" s="109"/>
      <c r="JAH1" s="109"/>
      <c r="JAI1" s="109"/>
      <c r="JAJ1" s="109"/>
      <c r="JAK1" s="109"/>
      <c r="JAL1" s="109"/>
      <c r="JAM1" s="109"/>
      <c r="JAN1" s="109"/>
      <c r="JAO1" s="109"/>
      <c r="JAP1" s="109"/>
      <c r="JAQ1" s="109"/>
      <c r="JAR1" s="109"/>
      <c r="JAS1" s="109"/>
      <c r="JAT1" s="109"/>
      <c r="JAU1" s="109"/>
      <c r="JAV1" s="109"/>
      <c r="JAW1" s="109"/>
      <c r="JAX1" s="109"/>
      <c r="JAY1" s="109"/>
      <c r="JAZ1" s="109"/>
      <c r="JBA1" s="109"/>
      <c r="JBB1" s="109"/>
      <c r="JBC1" s="109"/>
      <c r="JBD1" s="109"/>
      <c r="JBE1" s="109"/>
      <c r="JBF1" s="109"/>
      <c r="JBG1" s="109"/>
      <c r="JBH1" s="109"/>
      <c r="JBI1" s="109"/>
      <c r="JBJ1" s="109"/>
      <c r="JBK1" s="109"/>
      <c r="JBL1" s="109"/>
      <c r="JBM1" s="109"/>
      <c r="JBN1" s="109"/>
      <c r="JBO1" s="109"/>
      <c r="JBP1" s="109"/>
      <c r="JBQ1" s="109"/>
      <c r="JBR1" s="109"/>
      <c r="JBS1" s="109"/>
      <c r="JBT1" s="109"/>
      <c r="JBU1" s="109"/>
      <c r="JBV1" s="109"/>
      <c r="JBW1" s="109"/>
      <c r="JBX1" s="109"/>
      <c r="JBY1" s="109"/>
      <c r="JBZ1" s="109"/>
      <c r="JCA1" s="109"/>
      <c r="JCB1" s="109"/>
      <c r="JCC1" s="109"/>
      <c r="JCD1" s="109"/>
      <c r="JCE1" s="109"/>
      <c r="JCF1" s="109"/>
      <c r="JCG1" s="109"/>
      <c r="JCH1" s="109"/>
      <c r="JCI1" s="109"/>
      <c r="JCJ1" s="109"/>
      <c r="JCK1" s="109"/>
      <c r="JCL1" s="109"/>
      <c r="JCM1" s="109"/>
      <c r="JCN1" s="109"/>
      <c r="JCO1" s="109"/>
      <c r="JCP1" s="109"/>
      <c r="JCQ1" s="109"/>
      <c r="JCR1" s="109"/>
      <c r="JCS1" s="109"/>
      <c r="JCT1" s="109"/>
      <c r="JCU1" s="109"/>
      <c r="JCV1" s="109"/>
      <c r="JCW1" s="109"/>
      <c r="JCX1" s="109"/>
      <c r="JCY1" s="109"/>
      <c r="JCZ1" s="109"/>
      <c r="JDA1" s="109"/>
      <c r="JDB1" s="109"/>
      <c r="JDC1" s="109"/>
      <c r="JDD1" s="109"/>
      <c r="JDE1" s="109"/>
      <c r="JDF1" s="109"/>
      <c r="JDG1" s="109"/>
      <c r="JDH1" s="109"/>
      <c r="JDI1" s="109"/>
      <c r="JDJ1" s="109"/>
      <c r="JDK1" s="109"/>
      <c r="JDL1" s="109"/>
      <c r="JDM1" s="109"/>
      <c r="JDN1" s="109"/>
      <c r="JDO1" s="109"/>
      <c r="JDP1" s="109"/>
      <c r="JDQ1" s="109"/>
      <c r="JDR1" s="109"/>
      <c r="JDS1" s="109"/>
      <c r="JDT1" s="109"/>
      <c r="JDU1" s="109"/>
      <c r="JDV1" s="109"/>
      <c r="JDW1" s="109"/>
      <c r="JDX1" s="109"/>
      <c r="JDY1" s="109"/>
      <c r="JDZ1" s="109"/>
      <c r="JEA1" s="109"/>
      <c r="JEB1" s="109"/>
      <c r="JEC1" s="109"/>
      <c r="JED1" s="109"/>
      <c r="JEE1" s="109"/>
      <c r="JEF1" s="109"/>
      <c r="JEG1" s="109"/>
      <c r="JEH1" s="109"/>
      <c r="JEI1" s="109"/>
      <c r="JEJ1" s="109"/>
      <c r="JEK1" s="109"/>
      <c r="JEL1" s="109"/>
      <c r="JEM1" s="109"/>
      <c r="JEN1" s="109"/>
      <c r="JEO1" s="109"/>
      <c r="JEP1" s="109"/>
      <c r="JEQ1" s="109"/>
      <c r="JER1" s="109"/>
      <c r="JES1" s="109"/>
      <c r="JET1" s="109"/>
      <c r="JEU1" s="109"/>
      <c r="JEV1" s="109"/>
      <c r="JEW1" s="109"/>
      <c r="JEX1" s="109"/>
      <c r="JEY1" s="109"/>
      <c r="JEZ1" s="109"/>
      <c r="JFA1" s="109"/>
      <c r="JFB1" s="109"/>
      <c r="JFC1" s="109"/>
      <c r="JFD1" s="109"/>
      <c r="JFE1" s="109"/>
      <c r="JFF1" s="109"/>
      <c r="JFG1" s="109"/>
      <c r="JFH1" s="109"/>
      <c r="JFI1" s="109"/>
      <c r="JFJ1" s="109"/>
      <c r="JFK1" s="109"/>
      <c r="JFL1" s="109"/>
      <c r="JFM1" s="109"/>
      <c r="JFN1" s="109"/>
      <c r="JFO1" s="109"/>
      <c r="JFP1" s="109"/>
      <c r="JFQ1" s="109"/>
      <c r="JFR1" s="109"/>
      <c r="JFS1" s="109"/>
      <c r="JFT1" s="109"/>
      <c r="JFU1" s="109"/>
      <c r="JFV1" s="109"/>
      <c r="JFW1" s="109"/>
      <c r="JFX1" s="109"/>
      <c r="JFY1" s="109"/>
      <c r="JFZ1" s="109"/>
      <c r="JGA1" s="109"/>
      <c r="JGB1" s="109"/>
      <c r="JGC1" s="109"/>
      <c r="JGD1" s="109"/>
      <c r="JGE1" s="109"/>
      <c r="JGF1" s="109"/>
      <c r="JGG1" s="109"/>
      <c r="JGH1" s="109"/>
      <c r="JGI1" s="109"/>
      <c r="JGJ1" s="109"/>
      <c r="JGK1" s="109"/>
      <c r="JGL1" s="109"/>
      <c r="JGM1" s="109"/>
      <c r="JGN1" s="109"/>
      <c r="JGO1" s="109"/>
      <c r="JGP1" s="109"/>
      <c r="JGQ1" s="109"/>
      <c r="JGR1" s="109"/>
      <c r="JGS1" s="109"/>
      <c r="JGT1" s="109"/>
      <c r="JGU1" s="109"/>
      <c r="JGV1" s="109"/>
      <c r="JGW1" s="109"/>
      <c r="JGX1" s="109"/>
      <c r="JGY1" s="109"/>
      <c r="JGZ1" s="109"/>
      <c r="JHA1" s="109"/>
      <c r="JHB1" s="109"/>
      <c r="JHC1" s="109"/>
      <c r="JHD1" s="109"/>
      <c r="JHE1" s="109"/>
      <c r="JHF1" s="109"/>
      <c r="JHG1" s="109"/>
      <c r="JHH1" s="109"/>
      <c r="JHI1" s="109"/>
      <c r="JHJ1" s="109"/>
      <c r="JHK1" s="109"/>
      <c r="JHL1" s="109"/>
      <c r="JHM1" s="109"/>
      <c r="JHN1" s="109"/>
      <c r="JHO1" s="109"/>
      <c r="JHP1" s="109"/>
      <c r="JHQ1" s="109"/>
      <c r="JHR1" s="109"/>
      <c r="JHS1" s="109"/>
      <c r="JHT1" s="109"/>
      <c r="JHU1" s="109"/>
      <c r="JHV1" s="109"/>
      <c r="JHW1" s="109"/>
      <c r="JHX1" s="109"/>
      <c r="JHY1" s="109"/>
      <c r="JHZ1" s="109"/>
      <c r="JIA1" s="109"/>
      <c r="JIB1" s="109"/>
      <c r="JIC1" s="109"/>
      <c r="JID1" s="109"/>
      <c r="JIE1" s="109"/>
      <c r="JIF1" s="109"/>
      <c r="JIG1" s="109"/>
      <c r="JIH1" s="109"/>
      <c r="JII1" s="109"/>
      <c r="JIJ1" s="109"/>
      <c r="JIK1" s="109"/>
      <c r="JIL1" s="109"/>
      <c r="JIM1" s="109"/>
      <c r="JIN1" s="109"/>
      <c r="JIO1" s="109"/>
      <c r="JIP1" s="109"/>
      <c r="JIQ1" s="109"/>
      <c r="JIR1" s="109"/>
      <c r="JIS1" s="109"/>
      <c r="JIT1" s="109"/>
      <c r="JIU1" s="109"/>
      <c r="JIV1" s="109"/>
      <c r="JIW1" s="109"/>
      <c r="JIX1" s="109"/>
      <c r="JIY1" s="109"/>
      <c r="JIZ1" s="109"/>
      <c r="JJA1" s="109"/>
      <c r="JJB1" s="109"/>
      <c r="JJC1" s="109"/>
      <c r="JJD1" s="109"/>
      <c r="JJE1" s="109"/>
      <c r="JJF1" s="109"/>
      <c r="JJG1" s="109"/>
      <c r="JJH1" s="109"/>
      <c r="JJI1" s="109"/>
      <c r="JJJ1" s="109"/>
      <c r="JJK1" s="109"/>
      <c r="JJL1" s="109"/>
      <c r="JJM1" s="109"/>
      <c r="JJN1" s="109"/>
      <c r="JJO1" s="109"/>
      <c r="JJP1" s="109"/>
      <c r="JJQ1" s="109"/>
      <c r="JJR1" s="109"/>
      <c r="JJS1" s="109"/>
      <c r="JJT1" s="109"/>
      <c r="JJU1" s="109"/>
      <c r="JJV1" s="109"/>
      <c r="JJW1" s="109"/>
      <c r="JJX1" s="109"/>
      <c r="JJY1" s="109"/>
      <c r="JJZ1" s="109"/>
      <c r="JKA1" s="109"/>
      <c r="JKB1" s="109"/>
      <c r="JKC1" s="109"/>
      <c r="JKD1" s="109"/>
      <c r="JKE1" s="109"/>
      <c r="JKF1" s="109"/>
      <c r="JKG1" s="109"/>
      <c r="JKH1" s="109"/>
      <c r="JKI1" s="109"/>
      <c r="JKJ1" s="109"/>
      <c r="JKK1" s="109"/>
      <c r="JKL1" s="109"/>
      <c r="JKM1" s="109"/>
      <c r="JKN1" s="109"/>
      <c r="JKO1" s="109"/>
      <c r="JKP1" s="109"/>
      <c r="JKQ1" s="109"/>
      <c r="JKR1" s="109"/>
      <c r="JKS1" s="109"/>
      <c r="JKT1" s="109"/>
      <c r="JKU1" s="109"/>
      <c r="JKV1" s="109"/>
      <c r="JKW1" s="109"/>
      <c r="JKX1" s="109"/>
      <c r="JKY1" s="109"/>
      <c r="JKZ1" s="109"/>
      <c r="JLA1" s="109"/>
      <c r="JLB1" s="109"/>
      <c r="JLC1" s="109"/>
      <c r="JLD1" s="109"/>
      <c r="JLE1" s="109"/>
      <c r="JLF1" s="109"/>
      <c r="JLG1" s="109"/>
      <c r="JLH1" s="109"/>
      <c r="JLI1" s="109"/>
      <c r="JLJ1" s="109"/>
      <c r="JLK1" s="109"/>
      <c r="JLL1" s="109"/>
      <c r="JLM1" s="109"/>
      <c r="JLN1" s="109"/>
      <c r="JLO1" s="109"/>
      <c r="JLP1" s="109"/>
      <c r="JLQ1" s="109"/>
      <c r="JLR1" s="109"/>
      <c r="JLS1" s="109"/>
      <c r="JLT1" s="109"/>
      <c r="JLU1" s="109"/>
      <c r="JLV1" s="109"/>
      <c r="JLW1" s="109"/>
      <c r="JLX1" s="109"/>
      <c r="JLY1" s="109"/>
      <c r="JLZ1" s="109"/>
      <c r="JMA1" s="109"/>
      <c r="JMB1" s="109"/>
      <c r="JMC1" s="109"/>
      <c r="JMD1" s="109"/>
      <c r="JME1" s="109"/>
      <c r="JMF1" s="109"/>
      <c r="JMG1" s="109"/>
      <c r="JMH1" s="109"/>
      <c r="JMI1" s="109"/>
      <c r="JMJ1" s="109"/>
      <c r="JMK1" s="109"/>
      <c r="JML1" s="109"/>
      <c r="JMM1" s="109"/>
      <c r="JMN1" s="109"/>
      <c r="JMO1" s="109"/>
      <c r="JMP1" s="109"/>
      <c r="JMQ1" s="109"/>
      <c r="JMR1" s="109"/>
      <c r="JMS1" s="109"/>
      <c r="JMT1" s="109"/>
      <c r="JMU1" s="109"/>
      <c r="JMV1" s="109"/>
      <c r="JMW1" s="109"/>
      <c r="JMX1" s="109"/>
      <c r="JMY1" s="109"/>
      <c r="JMZ1" s="109"/>
      <c r="JNA1" s="109"/>
      <c r="JNB1" s="109"/>
      <c r="JNC1" s="109"/>
      <c r="JND1" s="109"/>
      <c r="JNE1" s="109"/>
      <c r="JNF1" s="109"/>
      <c r="JNG1" s="109"/>
      <c r="JNH1" s="109"/>
      <c r="JNI1" s="109"/>
      <c r="JNJ1" s="109"/>
      <c r="JNK1" s="109"/>
      <c r="JNL1" s="109"/>
      <c r="JNM1" s="109"/>
      <c r="JNN1" s="109"/>
      <c r="JNO1" s="109"/>
      <c r="JNP1" s="109"/>
      <c r="JNQ1" s="109"/>
      <c r="JNR1" s="109"/>
      <c r="JNS1" s="109"/>
      <c r="JNT1" s="109"/>
      <c r="JNU1" s="109"/>
      <c r="JNV1" s="109"/>
      <c r="JNW1" s="109"/>
      <c r="JNX1" s="109"/>
      <c r="JNY1" s="109"/>
      <c r="JNZ1" s="109"/>
      <c r="JOA1" s="109"/>
      <c r="JOB1" s="109"/>
      <c r="JOC1" s="109"/>
      <c r="JOD1" s="109"/>
      <c r="JOE1" s="109"/>
      <c r="JOF1" s="109"/>
      <c r="JOG1" s="109"/>
      <c r="JOH1" s="109"/>
      <c r="JOI1" s="109"/>
      <c r="JOJ1" s="109"/>
      <c r="JOK1" s="109"/>
      <c r="JOL1" s="109"/>
      <c r="JOM1" s="109"/>
      <c r="JON1" s="109"/>
      <c r="JOO1" s="109"/>
      <c r="JOP1" s="109"/>
      <c r="JOQ1" s="109"/>
      <c r="JOR1" s="109"/>
      <c r="JOS1" s="109"/>
      <c r="JOT1" s="109"/>
      <c r="JOU1" s="109"/>
      <c r="JOV1" s="109"/>
      <c r="JOW1" s="109"/>
      <c r="JOX1" s="109"/>
      <c r="JOY1" s="109"/>
      <c r="JOZ1" s="109"/>
      <c r="JPA1" s="109"/>
      <c r="JPB1" s="109"/>
      <c r="JPC1" s="109"/>
      <c r="JPD1" s="109"/>
      <c r="JPE1" s="109"/>
      <c r="JPF1" s="109"/>
      <c r="JPG1" s="109"/>
      <c r="JPH1" s="109"/>
      <c r="JPI1" s="109"/>
      <c r="JPJ1" s="109"/>
      <c r="JPK1" s="109"/>
      <c r="JPL1" s="109"/>
      <c r="JPM1" s="109"/>
      <c r="JPN1" s="109"/>
      <c r="JPO1" s="109"/>
      <c r="JPP1" s="109"/>
      <c r="JPQ1" s="109"/>
      <c r="JPR1" s="109"/>
      <c r="JPS1" s="109"/>
      <c r="JPT1" s="109"/>
      <c r="JPU1" s="109"/>
      <c r="JPV1" s="109"/>
      <c r="JPW1" s="109"/>
      <c r="JPX1" s="109"/>
      <c r="JPY1" s="109"/>
      <c r="JPZ1" s="109"/>
      <c r="JQA1" s="109"/>
      <c r="JQB1" s="109"/>
      <c r="JQC1" s="109"/>
      <c r="JQD1" s="109"/>
      <c r="JQE1" s="109"/>
      <c r="JQF1" s="109"/>
      <c r="JQG1" s="109"/>
      <c r="JQH1" s="109"/>
      <c r="JQI1" s="109"/>
      <c r="JQJ1" s="109"/>
      <c r="JQK1" s="109"/>
      <c r="JQL1" s="109"/>
      <c r="JQM1" s="109"/>
      <c r="JQN1" s="109"/>
      <c r="JQO1" s="109"/>
      <c r="JQP1" s="109"/>
      <c r="JQQ1" s="109"/>
      <c r="JQR1" s="109"/>
      <c r="JQS1" s="109"/>
      <c r="JQT1" s="109"/>
      <c r="JQU1" s="109"/>
      <c r="JQV1" s="109"/>
      <c r="JQW1" s="109"/>
      <c r="JQX1" s="109"/>
      <c r="JQY1" s="109"/>
      <c r="JQZ1" s="109"/>
      <c r="JRA1" s="109"/>
      <c r="JRB1" s="109"/>
      <c r="JRC1" s="109"/>
      <c r="JRD1" s="109"/>
      <c r="JRE1" s="109"/>
      <c r="JRF1" s="109"/>
      <c r="JRG1" s="109"/>
      <c r="JRH1" s="109"/>
      <c r="JRI1" s="109"/>
      <c r="JRJ1" s="109"/>
      <c r="JRK1" s="109"/>
      <c r="JRL1" s="109"/>
      <c r="JRM1" s="109"/>
      <c r="JRN1" s="109"/>
      <c r="JRO1" s="109"/>
      <c r="JRP1" s="109"/>
      <c r="JRQ1" s="109"/>
      <c r="JRR1" s="109"/>
      <c r="JRS1" s="109"/>
      <c r="JRT1" s="109"/>
      <c r="JRU1" s="109"/>
      <c r="JRV1" s="109"/>
      <c r="JRW1" s="109"/>
      <c r="JRX1" s="109"/>
      <c r="JRY1" s="109"/>
      <c r="JRZ1" s="109"/>
      <c r="JSA1" s="109"/>
      <c r="JSB1" s="109"/>
      <c r="JSC1" s="109"/>
      <c r="JSD1" s="109"/>
      <c r="JSE1" s="109"/>
      <c r="JSF1" s="109"/>
      <c r="JSG1" s="109"/>
      <c r="JSH1" s="109"/>
      <c r="JSI1" s="109"/>
      <c r="JSJ1" s="109"/>
      <c r="JSK1" s="109"/>
      <c r="JSL1" s="109"/>
      <c r="JSM1" s="109"/>
      <c r="JSN1" s="109"/>
      <c r="JSO1" s="109"/>
      <c r="JSP1" s="109"/>
      <c r="JSQ1" s="109"/>
      <c r="JSR1" s="109"/>
      <c r="JSS1" s="109"/>
      <c r="JST1" s="109"/>
      <c r="JSU1" s="109"/>
      <c r="JSV1" s="109"/>
      <c r="JSW1" s="109"/>
      <c r="JSX1" s="109"/>
      <c r="JSY1" s="109"/>
      <c r="JSZ1" s="109"/>
      <c r="JTA1" s="109"/>
      <c r="JTB1" s="109"/>
      <c r="JTC1" s="109"/>
      <c r="JTD1" s="109"/>
      <c r="JTE1" s="109"/>
      <c r="JTF1" s="109"/>
      <c r="JTG1" s="109"/>
      <c r="JTH1" s="109"/>
      <c r="JTI1" s="109"/>
      <c r="JTJ1" s="109"/>
      <c r="JTK1" s="109"/>
      <c r="JTL1" s="109"/>
      <c r="JTM1" s="109"/>
      <c r="JTN1" s="109"/>
      <c r="JTO1" s="109"/>
      <c r="JTP1" s="109"/>
      <c r="JTQ1" s="109"/>
      <c r="JTR1" s="109"/>
      <c r="JTS1" s="109"/>
      <c r="JTT1" s="109"/>
      <c r="JTU1" s="109"/>
      <c r="JTV1" s="109"/>
      <c r="JTW1" s="109"/>
      <c r="JTX1" s="109"/>
      <c r="JTY1" s="109"/>
      <c r="JTZ1" s="109"/>
      <c r="JUA1" s="109"/>
      <c r="JUB1" s="109"/>
      <c r="JUC1" s="109"/>
      <c r="JUD1" s="109"/>
      <c r="JUE1" s="109"/>
      <c r="JUF1" s="109"/>
      <c r="JUG1" s="109"/>
      <c r="JUH1" s="109"/>
      <c r="JUI1" s="109"/>
      <c r="JUJ1" s="109"/>
      <c r="JUK1" s="109"/>
      <c r="JUL1" s="109"/>
      <c r="JUM1" s="109"/>
      <c r="JUN1" s="109"/>
      <c r="JUO1" s="109"/>
      <c r="JUP1" s="109"/>
      <c r="JUQ1" s="109"/>
      <c r="JUR1" s="109"/>
      <c r="JUS1" s="109"/>
      <c r="JUT1" s="109"/>
      <c r="JUU1" s="109"/>
      <c r="JUV1" s="109"/>
      <c r="JUW1" s="109"/>
      <c r="JUX1" s="109"/>
      <c r="JUY1" s="109"/>
      <c r="JUZ1" s="109"/>
      <c r="JVA1" s="109"/>
      <c r="JVB1" s="109"/>
      <c r="JVC1" s="109"/>
      <c r="JVD1" s="109"/>
      <c r="JVE1" s="109"/>
      <c r="JVF1" s="109"/>
      <c r="JVG1" s="109"/>
      <c r="JVH1" s="109"/>
      <c r="JVI1" s="109"/>
      <c r="JVJ1" s="109"/>
      <c r="JVK1" s="109"/>
      <c r="JVL1" s="109"/>
      <c r="JVM1" s="109"/>
      <c r="JVN1" s="109"/>
      <c r="JVO1" s="109"/>
      <c r="JVP1" s="109"/>
      <c r="JVQ1" s="109"/>
      <c r="JVR1" s="109"/>
      <c r="JVS1" s="109"/>
      <c r="JVT1" s="109"/>
      <c r="JVU1" s="109"/>
      <c r="JVV1" s="109"/>
      <c r="JVW1" s="109"/>
      <c r="JVX1" s="109"/>
      <c r="JVY1" s="109"/>
      <c r="JVZ1" s="109"/>
      <c r="JWA1" s="109"/>
      <c r="JWB1" s="109"/>
      <c r="JWC1" s="109"/>
      <c r="JWD1" s="109"/>
      <c r="JWE1" s="109"/>
      <c r="JWF1" s="109"/>
      <c r="JWG1" s="109"/>
      <c r="JWH1" s="109"/>
      <c r="JWI1" s="109"/>
      <c r="JWJ1" s="109"/>
      <c r="JWK1" s="109"/>
      <c r="JWL1" s="109"/>
      <c r="JWM1" s="109"/>
      <c r="JWN1" s="109"/>
      <c r="JWO1" s="109"/>
      <c r="JWP1" s="109"/>
      <c r="JWQ1" s="109"/>
      <c r="JWR1" s="109"/>
      <c r="JWS1" s="109"/>
      <c r="JWT1" s="109"/>
      <c r="JWU1" s="109"/>
      <c r="JWV1" s="109"/>
      <c r="JWW1" s="109"/>
      <c r="JWX1" s="109"/>
      <c r="JWY1" s="109"/>
      <c r="JWZ1" s="109"/>
      <c r="JXA1" s="109"/>
      <c r="JXB1" s="109"/>
      <c r="JXC1" s="109"/>
      <c r="JXD1" s="109"/>
      <c r="JXE1" s="109"/>
      <c r="JXF1" s="109"/>
      <c r="JXG1" s="109"/>
      <c r="JXH1" s="109"/>
      <c r="JXI1" s="109"/>
      <c r="JXJ1" s="109"/>
      <c r="JXK1" s="109"/>
      <c r="JXL1" s="109"/>
      <c r="JXM1" s="109"/>
      <c r="JXN1" s="109"/>
      <c r="JXO1" s="109"/>
      <c r="JXP1" s="109"/>
      <c r="JXQ1" s="109"/>
      <c r="JXR1" s="109"/>
      <c r="JXS1" s="109"/>
      <c r="JXT1" s="109"/>
      <c r="JXU1" s="109"/>
      <c r="JXV1" s="109"/>
      <c r="JXW1" s="109"/>
      <c r="JXX1" s="109"/>
      <c r="JXY1" s="109"/>
      <c r="JXZ1" s="109"/>
      <c r="JYA1" s="109"/>
      <c r="JYB1" s="109"/>
      <c r="JYC1" s="109"/>
      <c r="JYD1" s="109"/>
      <c r="JYE1" s="109"/>
      <c r="JYF1" s="109"/>
      <c r="JYG1" s="109"/>
      <c r="JYH1" s="109"/>
      <c r="JYI1" s="109"/>
      <c r="JYJ1" s="109"/>
      <c r="JYK1" s="109"/>
      <c r="JYL1" s="109"/>
      <c r="JYM1" s="109"/>
      <c r="JYN1" s="109"/>
      <c r="JYO1" s="109"/>
      <c r="JYP1" s="109"/>
      <c r="JYQ1" s="109"/>
      <c r="JYR1" s="109"/>
      <c r="JYS1" s="109"/>
      <c r="JYT1" s="109"/>
      <c r="JYU1" s="109"/>
      <c r="JYV1" s="109"/>
      <c r="JYW1" s="109"/>
      <c r="JYX1" s="109"/>
      <c r="JYY1" s="109"/>
      <c r="JYZ1" s="109"/>
      <c r="JZA1" s="109"/>
      <c r="JZB1" s="109"/>
      <c r="JZC1" s="109"/>
      <c r="JZD1" s="109"/>
      <c r="JZE1" s="109"/>
      <c r="JZF1" s="109"/>
      <c r="JZG1" s="109"/>
      <c r="JZH1" s="109"/>
      <c r="JZI1" s="109"/>
      <c r="JZJ1" s="109"/>
      <c r="JZK1" s="109"/>
      <c r="JZL1" s="109"/>
      <c r="JZM1" s="109"/>
      <c r="JZN1" s="109"/>
      <c r="JZO1" s="109"/>
      <c r="JZP1" s="109"/>
      <c r="JZQ1" s="109"/>
      <c r="JZR1" s="109"/>
      <c r="JZS1" s="109"/>
      <c r="JZT1" s="109"/>
      <c r="JZU1" s="109"/>
      <c r="JZV1" s="109"/>
      <c r="JZW1" s="109"/>
      <c r="JZX1" s="109"/>
      <c r="JZY1" s="109"/>
      <c r="JZZ1" s="109"/>
      <c r="KAA1" s="109"/>
      <c r="KAB1" s="109"/>
      <c r="KAC1" s="109"/>
      <c r="KAD1" s="109"/>
      <c r="KAE1" s="109"/>
      <c r="KAF1" s="109"/>
      <c r="KAG1" s="109"/>
      <c r="KAH1" s="109"/>
      <c r="KAI1" s="109"/>
      <c r="KAJ1" s="109"/>
      <c r="KAK1" s="109"/>
      <c r="KAL1" s="109"/>
      <c r="KAM1" s="109"/>
      <c r="KAN1" s="109"/>
      <c r="KAO1" s="109"/>
      <c r="KAP1" s="109"/>
      <c r="KAQ1" s="109"/>
      <c r="KAR1" s="109"/>
      <c r="KAS1" s="109"/>
      <c r="KAT1" s="109"/>
      <c r="KAU1" s="109"/>
      <c r="KAV1" s="109"/>
      <c r="KAW1" s="109"/>
      <c r="KAX1" s="109"/>
      <c r="KAY1" s="109"/>
      <c r="KAZ1" s="109"/>
      <c r="KBA1" s="109"/>
      <c r="KBB1" s="109"/>
      <c r="KBC1" s="109"/>
      <c r="KBD1" s="109"/>
      <c r="KBE1" s="109"/>
      <c r="KBF1" s="109"/>
      <c r="KBG1" s="109"/>
      <c r="KBH1" s="109"/>
      <c r="KBI1" s="109"/>
      <c r="KBJ1" s="109"/>
      <c r="KBK1" s="109"/>
      <c r="KBL1" s="109"/>
      <c r="KBM1" s="109"/>
      <c r="KBN1" s="109"/>
      <c r="KBO1" s="109"/>
      <c r="KBP1" s="109"/>
      <c r="KBQ1" s="109"/>
      <c r="KBR1" s="109"/>
      <c r="KBS1" s="109"/>
      <c r="KBT1" s="109"/>
      <c r="KBU1" s="109"/>
      <c r="KBV1" s="109"/>
      <c r="KBW1" s="109"/>
      <c r="KBX1" s="109"/>
      <c r="KBY1" s="109"/>
      <c r="KBZ1" s="109"/>
      <c r="KCA1" s="109"/>
      <c r="KCB1" s="109"/>
      <c r="KCC1" s="109"/>
      <c r="KCD1" s="109"/>
      <c r="KCE1" s="109"/>
      <c r="KCF1" s="109"/>
      <c r="KCG1" s="109"/>
      <c r="KCH1" s="109"/>
      <c r="KCI1" s="109"/>
      <c r="KCJ1" s="109"/>
      <c r="KCK1" s="109"/>
      <c r="KCL1" s="109"/>
      <c r="KCM1" s="109"/>
      <c r="KCN1" s="109"/>
      <c r="KCO1" s="109"/>
      <c r="KCP1" s="109"/>
      <c r="KCQ1" s="109"/>
      <c r="KCR1" s="109"/>
      <c r="KCS1" s="109"/>
      <c r="KCT1" s="109"/>
      <c r="KCU1" s="109"/>
      <c r="KCV1" s="109"/>
      <c r="KCW1" s="109"/>
      <c r="KCX1" s="109"/>
      <c r="KCY1" s="109"/>
      <c r="KCZ1" s="109"/>
      <c r="KDA1" s="109"/>
      <c r="KDB1" s="109"/>
      <c r="KDC1" s="109"/>
      <c r="KDD1" s="109"/>
      <c r="KDE1" s="109"/>
      <c r="KDF1" s="109"/>
      <c r="KDG1" s="109"/>
      <c r="KDH1" s="109"/>
      <c r="KDI1" s="109"/>
      <c r="KDJ1" s="109"/>
      <c r="KDK1" s="109"/>
      <c r="KDL1" s="109"/>
      <c r="KDM1" s="109"/>
      <c r="KDN1" s="109"/>
      <c r="KDO1" s="109"/>
      <c r="KDP1" s="109"/>
      <c r="KDQ1" s="109"/>
      <c r="KDR1" s="109"/>
      <c r="KDS1" s="109"/>
      <c r="KDT1" s="109"/>
      <c r="KDU1" s="109"/>
      <c r="KDV1" s="109"/>
      <c r="KDW1" s="109"/>
      <c r="KDX1" s="109"/>
      <c r="KDY1" s="109"/>
      <c r="KDZ1" s="109"/>
      <c r="KEA1" s="109"/>
      <c r="KEB1" s="109"/>
      <c r="KEC1" s="109"/>
      <c r="KED1" s="109"/>
      <c r="KEE1" s="109"/>
      <c r="KEF1" s="109"/>
      <c r="KEG1" s="109"/>
      <c r="KEH1" s="109"/>
      <c r="KEI1" s="109"/>
      <c r="KEJ1" s="109"/>
      <c r="KEK1" s="109"/>
      <c r="KEL1" s="109"/>
      <c r="KEM1" s="109"/>
      <c r="KEN1" s="109"/>
      <c r="KEO1" s="109"/>
      <c r="KEP1" s="109"/>
      <c r="KEQ1" s="109"/>
      <c r="KER1" s="109"/>
      <c r="KES1" s="109"/>
      <c r="KET1" s="109"/>
      <c r="KEU1" s="109"/>
      <c r="KEV1" s="109"/>
      <c r="KEW1" s="109"/>
      <c r="KEX1" s="109"/>
      <c r="KEY1" s="109"/>
      <c r="KEZ1" s="109"/>
      <c r="KFA1" s="109"/>
      <c r="KFB1" s="109"/>
      <c r="KFC1" s="109"/>
      <c r="KFD1" s="109"/>
      <c r="KFE1" s="109"/>
      <c r="KFF1" s="109"/>
      <c r="KFG1" s="109"/>
      <c r="KFH1" s="109"/>
      <c r="KFI1" s="109"/>
      <c r="KFJ1" s="109"/>
      <c r="KFK1" s="109"/>
      <c r="KFL1" s="109"/>
      <c r="KFM1" s="109"/>
      <c r="KFN1" s="109"/>
      <c r="KFO1" s="109"/>
      <c r="KFP1" s="109"/>
      <c r="KFQ1" s="109"/>
      <c r="KFR1" s="109"/>
      <c r="KFS1" s="109"/>
      <c r="KFT1" s="109"/>
      <c r="KFU1" s="109"/>
      <c r="KFV1" s="109"/>
      <c r="KFW1" s="109"/>
      <c r="KFX1" s="109"/>
      <c r="KFY1" s="109"/>
      <c r="KFZ1" s="109"/>
      <c r="KGA1" s="109"/>
      <c r="KGB1" s="109"/>
      <c r="KGC1" s="109"/>
      <c r="KGD1" s="109"/>
      <c r="KGE1" s="109"/>
      <c r="KGF1" s="109"/>
      <c r="KGG1" s="109"/>
      <c r="KGH1" s="109"/>
      <c r="KGI1" s="109"/>
      <c r="KGJ1" s="109"/>
      <c r="KGK1" s="109"/>
      <c r="KGL1" s="109"/>
      <c r="KGM1" s="109"/>
      <c r="KGN1" s="109"/>
      <c r="KGO1" s="109"/>
      <c r="KGP1" s="109"/>
      <c r="KGQ1" s="109"/>
      <c r="KGR1" s="109"/>
      <c r="KGS1" s="109"/>
      <c r="KGT1" s="109"/>
      <c r="KGU1" s="109"/>
      <c r="KGV1" s="109"/>
      <c r="KGW1" s="109"/>
      <c r="KGX1" s="109"/>
      <c r="KGY1" s="109"/>
      <c r="KGZ1" s="109"/>
      <c r="KHA1" s="109"/>
      <c r="KHB1" s="109"/>
      <c r="KHC1" s="109"/>
      <c r="KHD1" s="109"/>
      <c r="KHE1" s="109"/>
      <c r="KHF1" s="109"/>
      <c r="KHG1" s="109"/>
      <c r="KHH1" s="109"/>
      <c r="KHI1" s="109"/>
      <c r="KHJ1" s="109"/>
      <c r="KHK1" s="109"/>
      <c r="KHL1" s="109"/>
      <c r="KHM1" s="109"/>
      <c r="KHN1" s="109"/>
      <c r="KHO1" s="109"/>
      <c r="KHP1" s="109"/>
      <c r="KHQ1" s="109"/>
      <c r="KHR1" s="109"/>
      <c r="KHS1" s="109"/>
      <c r="KHT1" s="109"/>
      <c r="KHU1" s="109"/>
      <c r="KHV1" s="109"/>
      <c r="KHW1" s="109"/>
      <c r="KHX1" s="109"/>
      <c r="KHY1" s="109"/>
      <c r="KHZ1" s="109"/>
      <c r="KIA1" s="109"/>
      <c r="KIB1" s="109"/>
      <c r="KIC1" s="109"/>
      <c r="KID1" s="109"/>
      <c r="KIE1" s="109"/>
      <c r="KIF1" s="109"/>
      <c r="KIG1" s="109"/>
      <c r="KIH1" s="109"/>
      <c r="KII1" s="109"/>
      <c r="KIJ1" s="109"/>
      <c r="KIK1" s="109"/>
      <c r="KIL1" s="109"/>
      <c r="KIM1" s="109"/>
      <c r="KIN1" s="109"/>
      <c r="KIO1" s="109"/>
      <c r="KIP1" s="109"/>
      <c r="KIQ1" s="109"/>
      <c r="KIR1" s="109"/>
      <c r="KIS1" s="109"/>
      <c r="KIT1" s="109"/>
      <c r="KIU1" s="109"/>
      <c r="KIV1" s="109"/>
      <c r="KIW1" s="109"/>
      <c r="KIX1" s="109"/>
      <c r="KIY1" s="109"/>
      <c r="KIZ1" s="109"/>
      <c r="KJA1" s="109"/>
      <c r="KJB1" s="109"/>
      <c r="KJC1" s="109"/>
      <c r="KJD1" s="109"/>
      <c r="KJE1" s="109"/>
      <c r="KJF1" s="109"/>
      <c r="KJG1" s="109"/>
      <c r="KJH1" s="109"/>
      <c r="KJI1" s="109"/>
      <c r="KJJ1" s="109"/>
      <c r="KJK1" s="109"/>
      <c r="KJL1" s="109"/>
      <c r="KJM1" s="109"/>
      <c r="KJN1" s="109"/>
      <c r="KJO1" s="109"/>
      <c r="KJP1" s="109"/>
      <c r="KJQ1" s="109"/>
      <c r="KJR1" s="109"/>
      <c r="KJS1" s="109"/>
      <c r="KJT1" s="109"/>
      <c r="KJU1" s="109"/>
      <c r="KJV1" s="109"/>
      <c r="KJW1" s="109"/>
      <c r="KJX1" s="109"/>
      <c r="KJY1" s="109"/>
      <c r="KJZ1" s="109"/>
      <c r="KKA1" s="109"/>
      <c r="KKB1" s="109"/>
      <c r="KKC1" s="109"/>
      <c r="KKD1" s="109"/>
      <c r="KKE1" s="109"/>
      <c r="KKF1" s="109"/>
      <c r="KKG1" s="109"/>
      <c r="KKH1" s="109"/>
      <c r="KKI1" s="109"/>
      <c r="KKJ1" s="109"/>
      <c r="KKK1" s="109"/>
      <c r="KKL1" s="109"/>
      <c r="KKM1" s="109"/>
      <c r="KKN1" s="109"/>
      <c r="KKO1" s="109"/>
      <c r="KKP1" s="109"/>
      <c r="KKQ1" s="109"/>
      <c r="KKR1" s="109"/>
      <c r="KKS1" s="109"/>
      <c r="KKT1" s="109"/>
      <c r="KKU1" s="109"/>
      <c r="KKV1" s="109"/>
      <c r="KKW1" s="109"/>
      <c r="KKX1" s="109"/>
      <c r="KKY1" s="109"/>
      <c r="KKZ1" s="109"/>
      <c r="KLA1" s="109"/>
      <c r="KLB1" s="109"/>
      <c r="KLC1" s="109"/>
      <c r="KLD1" s="109"/>
      <c r="KLE1" s="109"/>
      <c r="KLF1" s="109"/>
      <c r="KLG1" s="109"/>
      <c r="KLH1" s="109"/>
      <c r="KLI1" s="109"/>
      <c r="KLJ1" s="109"/>
      <c r="KLK1" s="109"/>
      <c r="KLL1" s="109"/>
      <c r="KLM1" s="109"/>
      <c r="KLN1" s="109"/>
      <c r="KLO1" s="109"/>
      <c r="KLP1" s="109"/>
      <c r="KLQ1" s="109"/>
      <c r="KLR1" s="109"/>
      <c r="KLS1" s="109"/>
      <c r="KLT1" s="109"/>
      <c r="KLU1" s="109"/>
      <c r="KLV1" s="109"/>
      <c r="KLW1" s="109"/>
      <c r="KLX1" s="109"/>
      <c r="KLY1" s="109"/>
      <c r="KLZ1" s="109"/>
      <c r="KMA1" s="109"/>
      <c r="KMB1" s="109"/>
      <c r="KMC1" s="109"/>
      <c r="KMD1" s="109"/>
      <c r="KME1" s="109"/>
      <c r="KMF1" s="109"/>
      <c r="KMG1" s="109"/>
      <c r="KMH1" s="109"/>
      <c r="KMI1" s="109"/>
      <c r="KMJ1" s="109"/>
      <c r="KMK1" s="109"/>
      <c r="KML1" s="109"/>
      <c r="KMM1" s="109"/>
      <c r="KMN1" s="109"/>
      <c r="KMO1" s="109"/>
      <c r="KMP1" s="109"/>
      <c r="KMQ1" s="109"/>
      <c r="KMR1" s="109"/>
      <c r="KMS1" s="109"/>
      <c r="KMT1" s="109"/>
      <c r="KMU1" s="109"/>
      <c r="KMV1" s="109"/>
      <c r="KMW1" s="109"/>
      <c r="KMX1" s="109"/>
      <c r="KMY1" s="109"/>
      <c r="KMZ1" s="109"/>
      <c r="KNA1" s="109"/>
      <c r="KNB1" s="109"/>
      <c r="KNC1" s="109"/>
      <c r="KND1" s="109"/>
      <c r="KNE1" s="109"/>
      <c r="KNF1" s="109"/>
      <c r="KNG1" s="109"/>
      <c r="KNH1" s="109"/>
      <c r="KNI1" s="109"/>
      <c r="KNJ1" s="109"/>
      <c r="KNK1" s="109"/>
      <c r="KNL1" s="109"/>
      <c r="KNM1" s="109"/>
      <c r="KNN1" s="109"/>
      <c r="KNO1" s="109"/>
      <c r="KNP1" s="109"/>
      <c r="KNQ1" s="109"/>
      <c r="KNR1" s="109"/>
      <c r="KNS1" s="109"/>
      <c r="KNT1" s="109"/>
      <c r="KNU1" s="109"/>
      <c r="KNV1" s="109"/>
      <c r="KNW1" s="109"/>
      <c r="KNX1" s="109"/>
      <c r="KNY1" s="109"/>
      <c r="KNZ1" s="109"/>
      <c r="KOA1" s="109"/>
      <c r="KOB1" s="109"/>
      <c r="KOC1" s="109"/>
      <c r="KOD1" s="109"/>
      <c r="KOE1" s="109"/>
      <c r="KOF1" s="109"/>
      <c r="KOG1" s="109"/>
      <c r="KOH1" s="109"/>
      <c r="KOI1" s="109"/>
      <c r="KOJ1" s="109"/>
      <c r="KOK1" s="109"/>
      <c r="KOL1" s="109"/>
      <c r="KOM1" s="109"/>
      <c r="KON1" s="109"/>
      <c r="KOO1" s="109"/>
      <c r="KOP1" s="109"/>
      <c r="KOQ1" s="109"/>
      <c r="KOR1" s="109"/>
      <c r="KOS1" s="109"/>
      <c r="KOT1" s="109"/>
      <c r="KOU1" s="109"/>
      <c r="KOV1" s="109"/>
      <c r="KOW1" s="109"/>
      <c r="KOX1" s="109"/>
      <c r="KOY1" s="109"/>
      <c r="KOZ1" s="109"/>
      <c r="KPA1" s="109"/>
      <c r="KPB1" s="109"/>
      <c r="KPC1" s="109"/>
      <c r="KPD1" s="109"/>
      <c r="KPE1" s="109"/>
      <c r="KPF1" s="109"/>
      <c r="KPG1" s="109"/>
      <c r="KPH1" s="109"/>
      <c r="KPI1" s="109"/>
      <c r="KPJ1" s="109"/>
      <c r="KPK1" s="109"/>
      <c r="KPL1" s="109"/>
      <c r="KPM1" s="109"/>
      <c r="KPN1" s="109"/>
      <c r="KPO1" s="109"/>
      <c r="KPP1" s="109"/>
      <c r="KPQ1" s="109"/>
      <c r="KPR1" s="109"/>
      <c r="KPS1" s="109"/>
      <c r="KPT1" s="109"/>
      <c r="KPU1" s="109"/>
      <c r="KPV1" s="109"/>
      <c r="KPW1" s="109"/>
      <c r="KPX1" s="109"/>
      <c r="KPY1" s="109"/>
      <c r="KPZ1" s="109"/>
      <c r="KQA1" s="109"/>
      <c r="KQB1" s="109"/>
      <c r="KQC1" s="109"/>
      <c r="KQD1" s="109"/>
      <c r="KQE1" s="109"/>
      <c r="KQF1" s="109"/>
      <c r="KQG1" s="109"/>
      <c r="KQH1" s="109"/>
      <c r="KQI1" s="109"/>
      <c r="KQJ1" s="109"/>
      <c r="KQK1" s="109"/>
      <c r="KQL1" s="109"/>
      <c r="KQM1" s="109"/>
      <c r="KQN1" s="109"/>
      <c r="KQO1" s="109"/>
      <c r="KQP1" s="109"/>
      <c r="KQQ1" s="109"/>
      <c r="KQR1" s="109"/>
      <c r="KQS1" s="109"/>
      <c r="KQT1" s="109"/>
      <c r="KQU1" s="109"/>
      <c r="KQV1" s="109"/>
      <c r="KQW1" s="109"/>
      <c r="KQX1" s="109"/>
      <c r="KQY1" s="109"/>
      <c r="KQZ1" s="109"/>
      <c r="KRA1" s="109"/>
      <c r="KRB1" s="109"/>
      <c r="KRC1" s="109"/>
      <c r="KRD1" s="109"/>
      <c r="KRE1" s="109"/>
      <c r="KRF1" s="109"/>
      <c r="KRG1" s="109"/>
      <c r="KRH1" s="109"/>
      <c r="KRI1" s="109"/>
      <c r="KRJ1" s="109"/>
      <c r="KRK1" s="109"/>
      <c r="KRL1" s="109"/>
      <c r="KRM1" s="109"/>
      <c r="KRN1" s="109"/>
      <c r="KRO1" s="109"/>
      <c r="KRP1" s="109"/>
      <c r="KRQ1" s="109"/>
      <c r="KRR1" s="109"/>
      <c r="KRS1" s="109"/>
      <c r="KRT1" s="109"/>
      <c r="KRU1" s="109"/>
      <c r="KRV1" s="109"/>
      <c r="KRW1" s="109"/>
      <c r="KRX1" s="109"/>
      <c r="KRY1" s="109"/>
      <c r="KRZ1" s="109"/>
      <c r="KSA1" s="109"/>
      <c r="KSB1" s="109"/>
      <c r="KSC1" s="109"/>
      <c r="KSD1" s="109"/>
      <c r="KSE1" s="109"/>
      <c r="KSF1" s="109"/>
      <c r="KSG1" s="109"/>
      <c r="KSH1" s="109"/>
      <c r="KSI1" s="109"/>
      <c r="KSJ1" s="109"/>
      <c r="KSK1" s="109"/>
      <c r="KSL1" s="109"/>
      <c r="KSM1" s="109"/>
      <c r="KSN1" s="109"/>
      <c r="KSO1" s="109"/>
      <c r="KSP1" s="109"/>
      <c r="KSQ1" s="109"/>
      <c r="KSR1" s="109"/>
      <c r="KSS1" s="109"/>
      <c r="KST1" s="109"/>
      <c r="KSU1" s="109"/>
      <c r="KSV1" s="109"/>
      <c r="KSW1" s="109"/>
      <c r="KSX1" s="109"/>
      <c r="KSY1" s="109"/>
      <c r="KSZ1" s="109"/>
      <c r="KTA1" s="109"/>
      <c r="KTB1" s="109"/>
      <c r="KTC1" s="109"/>
      <c r="KTD1" s="109"/>
      <c r="KTE1" s="109"/>
      <c r="KTF1" s="109"/>
      <c r="KTG1" s="109"/>
      <c r="KTH1" s="109"/>
      <c r="KTI1" s="109"/>
      <c r="KTJ1" s="109"/>
      <c r="KTK1" s="109"/>
      <c r="KTL1" s="109"/>
      <c r="KTM1" s="109"/>
      <c r="KTN1" s="109"/>
      <c r="KTO1" s="109"/>
      <c r="KTP1" s="109"/>
      <c r="KTQ1" s="109"/>
      <c r="KTR1" s="109"/>
      <c r="KTS1" s="109"/>
      <c r="KTT1" s="109"/>
      <c r="KTU1" s="109"/>
      <c r="KTV1" s="109"/>
      <c r="KTW1" s="109"/>
      <c r="KTX1" s="109"/>
      <c r="KTY1" s="109"/>
      <c r="KTZ1" s="109"/>
      <c r="KUA1" s="109"/>
      <c r="KUB1" s="109"/>
      <c r="KUC1" s="109"/>
      <c r="KUD1" s="109"/>
      <c r="KUE1" s="109"/>
      <c r="KUF1" s="109"/>
      <c r="KUG1" s="109"/>
      <c r="KUH1" s="109"/>
      <c r="KUI1" s="109"/>
      <c r="KUJ1" s="109"/>
      <c r="KUK1" s="109"/>
      <c r="KUL1" s="109"/>
      <c r="KUM1" s="109"/>
      <c r="KUN1" s="109"/>
      <c r="KUO1" s="109"/>
      <c r="KUP1" s="109"/>
      <c r="KUQ1" s="109"/>
      <c r="KUR1" s="109"/>
      <c r="KUS1" s="109"/>
      <c r="KUT1" s="109"/>
      <c r="KUU1" s="109"/>
      <c r="KUV1" s="109"/>
      <c r="KUW1" s="109"/>
      <c r="KUX1" s="109"/>
      <c r="KUY1" s="109"/>
      <c r="KUZ1" s="109"/>
      <c r="KVA1" s="109"/>
      <c r="KVB1" s="109"/>
      <c r="KVC1" s="109"/>
      <c r="KVD1" s="109"/>
      <c r="KVE1" s="109"/>
      <c r="KVF1" s="109"/>
      <c r="KVG1" s="109"/>
      <c r="KVH1" s="109"/>
      <c r="KVI1" s="109"/>
      <c r="KVJ1" s="109"/>
      <c r="KVK1" s="109"/>
      <c r="KVL1" s="109"/>
      <c r="KVM1" s="109"/>
      <c r="KVN1" s="109"/>
      <c r="KVO1" s="109"/>
      <c r="KVP1" s="109"/>
      <c r="KVQ1" s="109"/>
      <c r="KVR1" s="109"/>
      <c r="KVS1" s="109"/>
      <c r="KVT1" s="109"/>
      <c r="KVU1" s="109"/>
      <c r="KVV1" s="109"/>
      <c r="KVW1" s="109"/>
      <c r="KVX1" s="109"/>
      <c r="KVY1" s="109"/>
      <c r="KVZ1" s="109"/>
      <c r="KWA1" s="109"/>
      <c r="KWB1" s="109"/>
      <c r="KWC1" s="109"/>
      <c r="KWD1" s="109"/>
      <c r="KWE1" s="109"/>
      <c r="KWF1" s="109"/>
      <c r="KWG1" s="109"/>
      <c r="KWH1" s="109"/>
      <c r="KWI1" s="109"/>
      <c r="KWJ1" s="109"/>
      <c r="KWK1" s="109"/>
      <c r="KWL1" s="109"/>
      <c r="KWM1" s="109"/>
      <c r="KWN1" s="109"/>
      <c r="KWO1" s="109"/>
      <c r="KWP1" s="109"/>
      <c r="KWQ1" s="109"/>
      <c r="KWR1" s="109"/>
      <c r="KWS1" s="109"/>
      <c r="KWT1" s="109"/>
      <c r="KWU1" s="109"/>
      <c r="KWV1" s="109"/>
      <c r="KWW1" s="109"/>
      <c r="KWX1" s="109"/>
      <c r="KWY1" s="109"/>
      <c r="KWZ1" s="109"/>
      <c r="KXA1" s="109"/>
      <c r="KXB1" s="109"/>
      <c r="KXC1" s="109"/>
      <c r="KXD1" s="109"/>
      <c r="KXE1" s="109"/>
      <c r="KXF1" s="109"/>
      <c r="KXG1" s="109"/>
      <c r="KXH1" s="109"/>
      <c r="KXI1" s="109"/>
      <c r="KXJ1" s="109"/>
      <c r="KXK1" s="109"/>
      <c r="KXL1" s="109"/>
      <c r="KXM1" s="109"/>
      <c r="KXN1" s="109"/>
      <c r="KXO1" s="109"/>
      <c r="KXP1" s="109"/>
      <c r="KXQ1" s="109"/>
      <c r="KXR1" s="109"/>
      <c r="KXS1" s="109"/>
      <c r="KXT1" s="109"/>
      <c r="KXU1" s="109"/>
      <c r="KXV1" s="109"/>
      <c r="KXW1" s="109"/>
      <c r="KXX1" s="109"/>
      <c r="KXY1" s="109"/>
      <c r="KXZ1" s="109"/>
      <c r="KYA1" s="109"/>
      <c r="KYB1" s="109"/>
      <c r="KYC1" s="109"/>
      <c r="KYD1" s="109"/>
      <c r="KYE1" s="109"/>
      <c r="KYF1" s="109"/>
      <c r="KYG1" s="109"/>
      <c r="KYH1" s="109"/>
      <c r="KYI1" s="109"/>
      <c r="KYJ1" s="109"/>
      <c r="KYK1" s="109"/>
      <c r="KYL1" s="109"/>
      <c r="KYM1" s="109"/>
      <c r="KYN1" s="109"/>
      <c r="KYO1" s="109"/>
      <c r="KYP1" s="109"/>
      <c r="KYQ1" s="109"/>
      <c r="KYR1" s="109"/>
      <c r="KYS1" s="109"/>
      <c r="KYT1" s="109"/>
      <c r="KYU1" s="109"/>
      <c r="KYV1" s="109"/>
      <c r="KYW1" s="109"/>
      <c r="KYX1" s="109"/>
      <c r="KYY1" s="109"/>
      <c r="KYZ1" s="109"/>
      <c r="KZA1" s="109"/>
      <c r="KZB1" s="109"/>
      <c r="KZC1" s="109"/>
      <c r="KZD1" s="109"/>
      <c r="KZE1" s="109"/>
      <c r="KZF1" s="109"/>
      <c r="KZG1" s="109"/>
      <c r="KZH1" s="109"/>
      <c r="KZI1" s="109"/>
      <c r="KZJ1" s="109"/>
      <c r="KZK1" s="109"/>
      <c r="KZL1" s="109"/>
      <c r="KZM1" s="109"/>
      <c r="KZN1" s="109"/>
      <c r="KZO1" s="109"/>
      <c r="KZP1" s="109"/>
      <c r="KZQ1" s="109"/>
      <c r="KZR1" s="109"/>
      <c r="KZS1" s="109"/>
      <c r="KZT1" s="109"/>
      <c r="KZU1" s="109"/>
      <c r="KZV1" s="109"/>
      <c r="KZW1" s="109"/>
      <c r="KZX1" s="109"/>
      <c r="KZY1" s="109"/>
      <c r="KZZ1" s="109"/>
      <c r="LAA1" s="109"/>
      <c r="LAB1" s="109"/>
      <c r="LAC1" s="109"/>
      <c r="LAD1" s="109"/>
      <c r="LAE1" s="109"/>
      <c r="LAF1" s="109"/>
      <c r="LAG1" s="109"/>
      <c r="LAH1" s="109"/>
      <c r="LAI1" s="109"/>
      <c r="LAJ1" s="109"/>
      <c r="LAK1" s="109"/>
      <c r="LAL1" s="109"/>
      <c r="LAM1" s="109"/>
      <c r="LAN1" s="109"/>
      <c r="LAO1" s="109"/>
      <c r="LAP1" s="109"/>
      <c r="LAQ1" s="109"/>
      <c r="LAR1" s="109"/>
      <c r="LAS1" s="109"/>
      <c r="LAT1" s="109"/>
      <c r="LAU1" s="109"/>
      <c r="LAV1" s="109"/>
      <c r="LAW1" s="109"/>
      <c r="LAX1" s="109"/>
      <c r="LAY1" s="109"/>
      <c r="LAZ1" s="109"/>
      <c r="LBA1" s="109"/>
      <c r="LBB1" s="109"/>
      <c r="LBC1" s="109"/>
      <c r="LBD1" s="109"/>
      <c r="LBE1" s="109"/>
      <c r="LBF1" s="109"/>
      <c r="LBG1" s="109"/>
      <c r="LBH1" s="109"/>
      <c r="LBI1" s="109"/>
      <c r="LBJ1" s="109"/>
      <c r="LBK1" s="109"/>
      <c r="LBL1" s="109"/>
      <c r="LBM1" s="109"/>
      <c r="LBN1" s="109"/>
      <c r="LBO1" s="109"/>
      <c r="LBP1" s="109"/>
      <c r="LBQ1" s="109"/>
      <c r="LBR1" s="109"/>
      <c r="LBS1" s="109"/>
      <c r="LBT1" s="109"/>
      <c r="LBU1" s="109"/>
      <c r="LBV1" s="109"/>
      <c r="LBW1" s="109"/>
      <c r="LBX1" s="109"/>
      <c r="LBY1" s="109"/>
      <c r="LBZ1" s="109"/>
      <c r="LCA1" s="109"/>
      <c r="LCB1" s="109"/>
      <c r="LCC1" s="109"/>
      <c r="LCD1" s="109"/>
      <c r="LCE1" s="109"/>
      <c r="LCF1" s="109"/>
      <c r="LCG1" s="109"/>
      <c r="LCH1" s="109"/>
      <c r="LCI1" s="109"/>
      <c r="LCJ1" s="109"/>
      <c r="LCK1" s="109"/>
      <c r="LCL1" s="109"/>
      <c r="LCM1" s="109"/>
      <c r="LCN1" s="109"/>
      <c r="LCO1" s="109"/>
      <c r="LCP1" s="109"/>
      <c r="LCQ1" s="109"/>
      <c r="LCR1" s="109"/>
      <c r="LCS1" s="109"/>
      <c r="LCT1" s="109"/>
      <c r="LCU1" s="109"/>
      <c r="LCV1" s="109"/>
      <c r="LCW1" s="109"/>
      <c r="LCX1" s="109"/>
      <c r="LCY1" s="109"/>
      <c r="LCZ1" s="109"/>
      <c r="LDA1" s="109"/>
      <c r="LDB1" s="109"/>
      <c r="LDC1" s="109"/>
      <c r="LDD1" s="109"/>
      <c r="LDE1" s="109"/>
      <c r="LDF1" s="109"/>
      <c r="LDG1" s="109"/>
      <c r="LDH1" s="109"/>
      <c r="LDI1" s="109"/>
      <c r="LDJ1" s="109"/>
      <c r="LDK1" s="109"/>
      <c r="LDL1" s="109"/>
      <c r="LDM1" s="109"/>
      <c r="LDN1" s="109"/>
      <c r="LDO1" s="109"/>
      <c r="LDP1" s="109"/>
      <c r="LDQ1" s="109"/>
      <c r="LDR1" s="109"/>
      <c r="LDS1" s="109"/>
      <c r="LDT1" s="109"/>
      <c r="LDU1" s="109"/>
      <c r="LDV1" s="109"/>
      <c r="LDW1" s="109"/>
      <c r="LDX1" s="109"/>
      <c r="LDY1" s="109"/>
      <c r="LDZ1" s="109"/>
      <c r="LEA1" s="109"/>
      <c r="LEB1" s="109"/>
      <c r="LEC1" s="109"/>
      <c r="LED1" s="109"/>
      <c r="LEE1" s="109"/>
      <c r="LEF1" s="109"/>
      <c r="LEG1" s="109"/>
      <c r="LEH1" s="109"/>
      <c r="LEI1" s="109"/>
      <c r="LEJ1" s="109"/>
      <c r="LEK1" s="109"/>
      <c r="LEL1" s="109"/>
      <c r="LEM1" s="109"/>
      <c r="LEN1" s="109"/>
      <c r="LEO1" s="109"/>
      <c r="LEP1" s="109"/>
      <c r="LEQ1" s="109"/>
      <c r="LER1" s="109"/>
      <c r="LES1" s="109"/>
      <c r="LET1" s="109"/>
      <c r="LEU1" s="109"/>
      <c r="LEV1" s="109"/>
      <c r="LEW1" s="109"/>
      <c r="LEX1" s="109"/>
      <c r="LEY1" s="109"/>
      <c r="LEZ1" s="109"/>
      <c r="LFA1" s="109"/>
      <c r="LFB1" s="109"/>
      <c r="LFC1" s="109"/>
      <c r="LFD1" s="109"/>
      <c r="LFE1" s="109"/>
      <c r="LFF1" s="109"/>
      <c r="LFG1" s="109"/>
      <c r="LFH1" s="109"/>
      <c r="LFI1" s="109"/>
      <c r="LFJ1" s="109"/>
      <c r="LFK1" s="109"/>
      <c r="LFL1" s="109"/>
      <c r="LFM1" s="109"/>
      <c r="LFN1" s="109"/>
      <c r="LFO1" s="109"/>
      <c r="LFP1" s="109"/>
      <c r="LFQ1" s="109"/>
      <c r="LFR1" s="109"/>
      <c r="LFS1" s="109"/>
      <c r="LFT1" s="109"/>
      <c r="LFU1" s="109"/>
      <c r="LFV1" s="109"/>
      <c r="LFW1" s="109"/>
      <c r="LFX1" s="109"/>
      <c r="LFY1" s="109"/>
      <c r="LFZ1" s="109"/>
      <c r="LGA1" s="109"/>
      <c r="LGB1" s="109"/>
      <c r="LGC1" s="109"/>
      <c r="LGD1" s="109"/>
      <c r="LGE1" s="109"/>
      <c r="LGF1" s="109"/>
      <c r="LGG1" s="109"/>
      <c r="LGH1" s="109"/>
      <c r="LGI1" s="109"/>
      <c r="LGJ1" s="109"/>
      <c r="LGK1" s="109"/>
      <c r="LGL1" s="109"/>
      <c r="LGM1" s="109"/>
      <c r="LGN1" s="109"/>
      <c r="LGO1" s="109"/>
      <c r="LGP1" s="109"/>
      <c r="LGQ1" s="109"/>
      <c r="LGR1" s="109"/>
      <c r="LGS1" s="109"/>
      <c r="LGT1" s="109"/>
      <c r="LGU1" s="109"/>
      <c r="LGV1" s="109"/>
      <c r="LGW1" s="109"/>
      <c r="LGX1" s="109"/>
      <c r="LGY1" s="109"/>
      <c r="LGZ1" s="109"/>
      <c r="LHA1" s="109"/>
      <c r="LHB1" s="109"/>
      <c r="LHC1" s="109"/>
      <c r="LHD1" s="109"/>
      <c r="LHE1" s="109"/>
      <c r="LHF1" s="109"/>
      <c r="LHG1" s="109"/>
      <c r="LHH1" s="109"/>
      <c r="LHI1" s="109"/>
      <c r="LHJ1" s="109"/>
      <c r="LHK1" s="109"/>
      <c r="LHL1" s="109"/>
      <c r="LHM1" s="109"/>
      <c r="LHN1" s="109"/>
      <c r="LHO1" s="109"/>
      <c r="LHP1" s="109"/>
      <c r="LHQ1" s="109"/>
      <c r="LHR1" s="109"/>
      <c r="LHS1" s="109"/>
      <c r="LHT1" s="109"/>
      <c r="LHU1" s="109"/>
      <c r="LHV1" s="109"/>
      <c r="LHW1" s="109"/>
      <c r="LHX1" s="109"/>
      <c r="LHY1" s="109"/>
      <c r="LHZ1" s="109"/>
      <c r="LIA1" s="109"/>
      <c r="LIB1" s="109"/>
      <c r="LIC1" s="109"/>
      <c r="LID1" s="109"/>
      <c r="LIE1" s="109"/>
      <c r="LIF1" s="109"/>
      <c r="LIG1" s="109"/>
      <c r="LIH1" s="109"/>
      <c r="LII1" s="109"/>
      <c r="LIJ1" s="109"/>
      <c r="LIK1" s="109"/>
      <c r="LIL1" s="109"/>
      <c r="LIM1" s="109"/>
      <c r="LIN1" s="109"/>
      <c r="LIO1" s="109"/>
      <c r="LIP1" s="109"/>
      <c r="LIQ1" s="109"/>
      <c r="LIR1" s="109"/>
      <c r="LIS1" s="109"/>
      <c r="LIT1" s="109"/>
      <c r="LIU1" s="109"/>
      <c r="LIV1" s="109"/>
      <c r="LIW1" s="109"/>
      <c r="LIX1" s="109"/>
      <c r="LIY1" s="109"/>
      <c r="LIZ1" s="109"/>
      <c r="LJA1" s="109"/>
      <c r="LJB1" s="109"/>
      <c r="LJC1" s="109"/>
      <c r="LJD1" s="109"/>
      <c r="LJE1" s="109"/>
      <c r="LJF1" s="109"/>
      <c r="LJG1" s="109"/>
      <c r="LJH1" s="109"/>
      <c r="LJI1" s="109"/>
      <c r="LJJ1" s="109"/>
      <c r="LJK1" s="109"/>
      <c r="LJL1" s="109"/>
      <c r="LJM1" s="109"/>
      <c r="LJN1" s="109"/>
      <c r="LJO1" s="109"/>
      <c r="LJP1" s="109"/>
      <c r="LJQ1" s="109"/>
      <c r="LJR1" s="109"/>
      <c r="LJS1" s="109"/>
      <c r="LJT1" s="109"/>
      <c r="LJU1" s="109"/>
      <c r="LJV1" s="109"/>
      <c r="LJW1" s="109"/>
      <c r="LJX1" s="109"/>
      <c r="LJY1" s="109"/>
      <c r="LJZ1" s="109"/>
      <c r="LKA1" s="109"/>
      <c r="LKB1" s="109"/>
      <c r="LKC1" s="109"/>
      <c r="LKD1" s="109"/>
      <c r="LKE1" s="109"/>
      <c r="LKF1" s="109"/>
      <c r="LKG1" s="109"/>
      <c r="LKH1" s="109"/>
      <c r="LKI1" s="109"/>
      <c r="LKJ1" s="109"/>
      <c r="LKK1" s="109"/>
      <c r="LKL1" s="109"/>
      <c r="LKM1" s="109"/>
      <c r="LKN1" s="109"/>
      <c r="LKO1" s="109"/>
      <c r="LKP1" s="109"/>
      <c r="LKQ1" s="109"/>
      <c r="LKR1" s="109"/>
      <c r="LKS1" s="109"/>
      <c r="LKT1" s="109"/>
      <c r="LKU1" s="109"/>
      <c r="LKV1" s="109"/>
      <c r="LKW1" s="109"/>
      <c r="LKX1" s="109"/>
      <c r="LKY1" s="109"/>
      <c r="LKZ1" s="109"/>
      <c r="LLA1" s="109"/>
      <c r="LLB1" s="109"/>
      <c r="LLC1" s="109"/>
      <c r="LLD1" s="109"/>
      <c r="LLE1" s="109"/>
      <c r="LLF1" s="109"/>
      <c r="LLG1" s="109"/>
      <c r="LLH1" s="109"/>
      <c r="LLI1" s="109"/>
      <c r="LLJ1" s="109"/>
      <c r="LLK1" s="109"/>
      <c r="LLL1" s="109"/>
      <c r="LLM1" s="109"/>
      <c r="LLN1" s="109"/>
      <c r="LLO1" s="109"/>
      <c r="LLP1" s="109"/>
      <c r="LLQ1" s="109"/>
      <c r="LLR1" s="109"/>
      <c r="LLS1" s="109"/>
      <c r="LLT1" s="109"/>
      <c r="LLU1" s="109"/>
      <c r="LLV1" s="109"/>
      <c r="LLW1" s="109"/>
      <c r="LLX1" s="109"/>
      <c r="LLY1" s="109"/>
      <c r="LLZ1" s="109"/>
      <c r="LMA1" s="109"/>
      <c r="LMB1" s="109"/>
      <c r="LMC1" s="109"/>
      <c r="LMD1" s="109"/>
      <c r="LME1" s="109"/>
      <c r="LMF1" s="109"/>
      <c r="LMG1" s="109"/>
      <c r="LMH1" s="109"/>
      <c r="LMI1" s="109"/>
      <c r="LMJ1" s="109"/>
      <c r="LMK1" s="109"/>
      <c r="LML1" s="109"/>
      <c r="LMM1" s="109"/>
      <c r="LMN1" s="109"/>
      <c r="LMO1" s="109"/>
      <c r="LMP1" s="109"/>
      <c r="LMQ1" s="109"/>
      <c r="LMR1" s="109"/>
      <c r="LMS1" s="109"/>
      <c r="LMT1" s="109"/>
      <c r="LMU1" s="109"/>
      <c r="LMV1" s="109"/>
      <c r="LMW1" s="109"/>
      <c r="LMX1" s="109"/>
      <c r="LMY1" s="109"/>
      <c r="LMZ1" s="109"/>
      <c r="LNA1" s="109"/>
      <c r="LNB1" s="109"/>
      <c r="LNC1" s="109"/>
      <c r="LND1" s="109"/>
      <c r="LNE1" s="109"/>
      <c r="LNF1" s="109"/>
      <c r="LNG1" s="109"/>
      <c r="LNH1" s="109"/>
      <c r="LNI1" s="109"/>
      <c r="LNJ1" s="109"/>
      <c r="LNK1" s="109"/>
      <c r="LNL1" s="109"/>
      <c r="LNM1" s="109"/>
      <c r="LNN1" s="109"/>
      <c r="LNO1" s="109"/>
      <c r="LNP1" s="109"/>
      <c r="LNQ1" s="109"/>
      <c r="LNR1" s="109"/>
      <c r="LNS1" s="109"/>
      <c r="LNT1" s="109"/>
      <c r="LNU1" s="109"/>
      <c r="LNV1" s="109"/>
      <c r="LNW1" s="109"/>
      <c r="LNX1" s="109"/>
      <c r="LNY1" s="109"/>
      <c r="LNZ1" s="109"/>
      <c r="LOA1" s="109"/>
      <c r="LOB1" s="109"/>
      <c r="LOC1" s="109"/>
      <c r="LOD1" s="109"/>
      <c r="LOE1" s="109"/>
      <c r="LOF1" s="109"/>
      <c r="LOG1" s="109"/>
      <c r="LOH1" s="109"/>
      <c r="LOI1" s="109"/>
      <c r="LOJ1" s="109"/>
      <c r="LOK1" s="109"/>
      <c r="LOL1" s="109"/>
      <c r="LOM1" s="109"/>
      <c r="LON1" s="109"/>
      <c r="LOO1" s="109"/>
      <c r="LOP1" s="109"/>
      <c r="LOQ1" s="109"/>
      <c r="LOR1" s="109"/>
      <c r="LOS1" s="109"/>
      <c r="LOT1" s="109"/>
      <c r="LOU1" s="109"/>
      <c r="LOV1" s="109"/>
      <c r="LOW1" s="109"/>
      <c r="LOX1" s="109"/>
      <c r="LOY1" s="109"/>
      <c r="LOZ1" s="109"/>
      <c r="LPA1" s="109"/>
      <c r="LPB1" s="109"/>
      <c r="LPC1" s="109"/>
      <c r="LPD1" s="109"/>
      <c r="LPE1" s="109"/>
      <c r="LPF1" s="109"/>
      <c r="LPG1" s="109"/>
      <c r="LPH1" s="109"/>
      <c r="LPI1" s="109"/>
      <c r="LPJ1" s="109"/>
      <c r="LPK1" s="109"/>
      <c r="LPL1" s="109"/>
      <c r="LPM1" s="109"/>
      <c r="LPN1" s="109"/>
      <c r="LPO1" s="109"/>
      <c r="LPP1" s="109"/>
      <c r="LPQ1" s="109"/>
      <c r="LPR1" s="109"/>
      <c r="LPS1" s="109"/>
      <c r="LPT1" s="109"/>
      <c r="LPU1" s="109"/>
      <c r="LPV1" s="109"/>
      <c r="LPW1" s="109"/>
      <c r="LPX1" s="109"/>
      <c r="LPY1" s="109"/>
      <c r="LPZ1" s="109"/>
      <c r="LQA1" s="109"/>
      <c r="LQB1" s="109"/>
      <c r="LQC1" s="109"/>
      <c r="LQD1" s="109"/>
      <c r="LQE1" s="109"/>
      <c r="LQF1" s="109"/>
      <c r="LQG1" s="109"/>
      <c r="LQH1" s="109"/>
      <c r="LQI1" s="109"/>
      <c r="LQJ1" s="109"/>
      <c r="LQK1" s="109"/>
      <c r="LQL1" s="109"/>
      <c r="LQM1" s="109"/>
      <c r="LQN1" s="109"/>
      <c r="LQO1" s="109"/>
      <c r="LQP1" s="109"/>
      <c r="LQQ1" s="109"/>
      <c r="LQR1" s="109"/>
      <c r="LQS1" s="109"/>
      <c r="LQT1" s="109"/>
      <c r="LQU1" s="109"/>
      <c r="LQV1" s="109"/>
      <c r="LQW1" s="109"/>
      <c r="LQX1" s="109"/>
      <c r="LQY1" s="109"/>
      <c r="LQZ1" s="109"/>
      <c r="LRA1" s="109"/>
      <c r="LRB1" s="109"/>
      <c r="LRC1" s="109"/>
      <c r="LRD1" s="109"/>
      <c r="LRE1" s="109"/>
      <c r="LRF1" s="109"/>
      <c r="LRG1" s="109"/>
      <c r="LRH1" s="109"/>
      <c r="LRI1" s="109"/>
      <c r="LRJ1" s="109"/>
      <c r="LRK1" s="109"/>
      <c r="LRL1" s="109"/>
      <c r="LRM1" s="109"/>
      <c r="LRN1" s="109"/>
      <c r="LRO1" s="109"/>
      <c r="LRP1" s="109"/>
      <c r="LRQ1" s="109"/>
      <c r="LRR1" s="109"/>
      <c r="LRS1" s="109"/>
      <c r="LRT1" s="109"/>
      <c r="LRU1" s="109"/>
      <c r="LRV1" s="109"/>
      <c r="LRW1" s="109"/>
      <c r="LRX1" s="109"/>
      <c r="LRY1" s="109"/>
      <c r="LRZ1" s="109"/>
      <c r="LSA1" s="109"/>
      <c r="LSB1" s="109"/>
      <c r="LSC1" s="109"/>
      <c r="LSD1" s="109"/>
      <c r="LSE1" s="109"/>
      <c r="LSF1" s="109"/>
      <c r="LSG1" s="109"/>
      <c r="LSH1" s="109"/>
      <c r="LSI1" s="109"/>
      <c r="LSJ1" s="109"/>
      <c r="LSK1" s="109"/>
      <c r="LSL1" s="109"/>
      <c r="LSM1" s="109"/>
      <c r="LSN1" s="109"/>
      <c r="LSO1" s="109"/>
      <c r="LSP1" s="109"/>
      <c r="LSQ1" s="109"/>
      <c r="LSR1" s="109"/>
      <c r="LSS1" s="109"/>
      <c r="LST1" s="109"/>
      <c r="LSU1" s="109"/>
      <c r="LSV1" s="109"/>
      <c r="LSW1" s="109"/>
      <c r="LSX1" s="109"/>
      <c r="LSY1" s="109"/>
      <c r="LSZ1" s="109"/>
      <c r="LTA1" s="109"/>
      <c r="LTB1" s="109"/>
      <c r="LTC1" s="109"/>
      <c r="LTD1" s="109"/>
      <c r="LTE1" s="109"/>
      <c r="LTF1" s="109"/>
      <c r="LTG1" s="109"/>
      <c r="LTH1" s="109"/>
      <c r="LTI1" s="109"/>
      <c r="LTJ1" s="109"/>
      <c r="LTK1" s="109"/>
      <c r="LTL1" s="109"/>
      <c r="LTM1" s="109"/>
      <c r="LTN1" s="109"/>
      <c r="LTO1" s="109"/>
      <c r="LTP1" s="109"/>
      <c r="LTQ1" s="109"/>
      <c r="LTR1" s="109"/>
      <c r="LTS1" s="109"/>
      <c r="LTT1" s="109"/>
      <c r="LTU1" s="109"/>
      <c r="LTV1" s="109"/>
      <c r="LTW1" s="109"/>
      <c r="LTX1" s="109"/>
      <c r="LTY1" s="109"/>
      <c r="LTZ1" s="109"/>
      <c r="LUA1" s="109"/>
      <c r="LUB1" s="109"/>
      <c r="LUC1" s="109"/>
      <c r="LUD1" s="109"/>
      <c r="LUE1" s="109"/>
      <c r="LUF1" s="109"/>
      <c r="LUG1" s="109"/>
      <c r="LUH1" s="109"/>
      <c r="LUI1" s="109"/>
      <c r="LUJ1" s="109"/>
      <c r="LUK1" s="109"/>
      <c r="LUL1" s="109"/>
      <c r="LUM1" s="109"/>
      <c r="LUN1" s="109"/>
      <c r="LUO1" s="109"/>
      <c r="LUP1" s="109"/>
      <c r="LUQ1" s="109"/>
      <c r="LUR1" s="109"/>
      <c r="LUS1" s="109"/>
      <c r="LUT1" s="109"/>
      <c r="LUU1" s="109"/>
      <c r="LUV1" s="109"/>
      <c r="LUW1" s="109"/>
      <c r="LUX1" s="109"/>
      <c r="LUY1" s="109"/>
      <c r="LUZ1" s="109"/>
      <c r="LVA1" s="109"/>
      <c r="LVB1" s="109"/>
      <c r="LVC1" s="109"/>
      <c r="LVD1" s="109"/>
      <c r="LVE1" s="109"/>
      <c r="LVF1" s="109"/>
      <c r="LVG1" s="109"/>
      <c r="LVH1" s="109"/>
      <c r="LVI1" s="109"/>
      <c r="LVJ1" s="109"/>
      <c r="LVK1" s="109"/>
      <c r="LVL1" s="109"/>
      <c r="LVM1" s="109"/>
      <c r="LVN1" s="109"/>
      <c r="LVO1" s="109"/>
      <c r="LVP1" s="109"/>
      <c r="LVQ1" s="109"/>
      <c r="LVR1" s="109"/>
      <c r="LVS1" s="109"/>
      <c r="LVT1" s="109"/>
      <c r="LVU1" s="109"/>
      <c r="LVV1" s="109"/>
      <c r="LVW1" s="109"/>
      <c r="LVX1" s="109"/>
      <c r="LVY1" s="109"/>
      <c r="LVZ1" s="109"/>
      <c r="LWA1" s="109"/>
      <c r="LWB1" s="109"/>
      <c r="LWC1" s="109"/>
      <c r="LWD1" s="109"/>
      <c r="LWE1" s="109"/>
      <c r="LWF1" s="109"/>
      <c r="LWG1" s="109"/>
      <c r="LWH1" s="109"/>
      <c r="LWI1" s="109"/>
      <c r="LWJ1" s="109"/>
      <c r="LWK1" s="109"/>
      <c r="LWL1" s="109"/>
      <c r="LWM1" s="109"/>
      <c r="LWN1" s="109"/>
      <c r="LWO1" s="109"/>
      <c r="LWP1" s="109"/>
      <c r="LWQ1" s="109"/>
      <c r="LWR1" s="109"/>
      <c r="LWS1" s="109"/>
      <c r="LWT1" s="109"/>
      <c r="LWU1" s="109"/>
      <c r="LWV1" s="109"/>
      <c r="LWW1" s="109"/>
      <c r="LWX1" s="109"/>
      <c r="LWY1" s="109"/>
      <c r="LWZ1" s="109"/>
      <c r="LXA1" s="109"/>
      <c r="LXB1" s="109"/>
      <c r="LXC1" s="109"/>
      <c r="LXD1" s="109"/>
      <c r="LXE1" s="109"/>
      <c r="LXF1" s="109"/>
      <c r="LXG1" s="109"/>
      <c r="LXH1" s="109"/>
      <c r="LXI1" s="109"/>
      <c r="LXJ1" s="109"/>
      <c r="LXK1" s="109"/>
      <c r="LXL1" s="109"/>
      <c r="LXM1" s="109"/>
      <c r="LXN1" s="109"/>
      <c r="LXO1" s="109"/>
      <c r="LXP1" s="109"/>
      <c r="LXQ1" s="109"/>
      <c r="LXR1" s="109"/>
      <c r="LXS1" s="109"/>
      <c r="LXT1" s="109"/>
      <c r="LXU1" s="109"/>
      <c r="LXV1" s="109"/>
      <c r="LXW1" s="109"/>
      <c r="LXX1" s="109"/>
      <c r="LXY1" s="109"/>
      <c r="LXZ1" s="109"/>
      <c r="LYA1" s="109"/>
      <c r="LYB1" s="109"/>
      <c r="LYC1" s="109"/>
      <c r="LYD1" s="109"/>
      <c r="LYE1" s="109"/>
      <c r="LYF1" s="109"/>
      <c r="LYG1" s="109"/>
      <c r="LYH1" s="109"/>
      <c r="LYI1" s="109"/>
      <c r="LYJ1" s="109"/>
      <c r="LYK1" s="109"/>
      <c r="LYL1" s="109"/>
      <c r="LYM1" s="109"/>
      <c r="LYN1" s="109"/>
      <c r="LYO1" s="109"/>
      <c r="LYP1" s="109"/>
      <c r="LYQ1" s="109"/>
      <c r="LYR1" s="109"/>
      <c r="LYS1" s="109"/>
      <c r="LYT1" s="109"/>
      <c r="LYU1" s="109"/>
      <c r="LYV1" s="109"/>
      <c r="LYW1" s="109"/>
      <c r="LYX1" s="109"/>
      <c r="LYY1" s="109"/>
      <c r="LYZ1" s="109"/>
      <c r="LZA1" s="109"/>
      <c r="LZB1" s="109"/>
      <c r="LZC1" s="109"/>
      <c r="LZD1" s="109"/>
      <c r="LZE1" s="109"/>
      <c r="LZF1" s="109"/>
      <c r="LZG1" s="109"/>
      <c r="LZH1" s="109"/>
      <c r="LZI1" s="109"/>
      <c r="LZJ1" s="109"/>
      <c r="LZK1" s="109"/>
      <c r="LZL1" s="109"/>
      <c r="LZM1" s="109"/>
      <c r="LZN1" s="109"/>
      <c r="LZO1" s="109"/>
      <c r="LZP1" s="109"/>
      <c r="LZQ1" s="109"/>
      <c r="LZR1" s="109"/>
      <c r="LZS1" s="109"/>
      <c r="LZT1" s="109"/>
      <c r="LZU1" s="109"/>
      <c r="LZV1" s="109"/>
      <c r="LZW1" s="109"/>
      <c r="LZX1" s="109"/>
      <c r="LZY1" s="109"/>
      <c r="LZZ1" s="109"/>
      <c r="MAA1" s="109"/>
      <c r="MAB1" s="109"/>
      <c r="MAC1" s="109"/>
      <c r="MAD1" s="109"/>
      <c r="MAE1" s="109"/>
      <c r="MAF1" s="109"/>
      <c r="MAG1" s="109"/>
      <c r="MAH1" s="109"/>
      <c r="MAI1" s="109"/>
      <c r="MAJ1" s="109"/>
      <c r="MAK1" s="109"/>
      <c r="MAL1" s="109"/>
      <c r="MAM1" s="109"/>
      <c r="MAN1" s="109"/>
      <c r="MAO1" s="109"/>
      <c r="MAP1" s="109"/>
      <c r="MAQ1" s="109"/>
      <c r="MAR1" s="109"/>
      <c r="MAS1" s="109"/>
      <c r="MAT1" s="109"/>
      <c r="MAU1" s="109"/>
      <c r="MAV1" s="109"/>
      <c r="MAW1" s="109"/>
      <c r="MAX1" s="109"/>
      <c r="MAY1" s="109"/>
      <c r="MAZ1" s="109"/>
      <c r="MBA1" s="109"/>
      <c r="MBB1" s="109"/>
      <c r="MBC1" s="109"/>
      <c r="MBD1" s="109"/>
      <c r="MBE1" s="109"/>
      <c r="MBF1" s="109"/>
      <c r="MBG1" s="109"/>
      <c r="MBH1" s="109"/>
      <c r="MBI1" s="109"/>
      <c r="MBJ1" s="109"/>
      <c r="MBK1" s="109"/>
      <c r="MBL1" s="109"/>
      <c r="MBM1" s="109"/>
      <c r="MBN1" s="109"/>
      <c r="MBO1" s="109"/>
      <c r="MBP1" s="109"/>
      <c r="MBQ1" s="109"/>
      <c r="MBR1" s="109"/>
      <c r="MBS1" s="109"/>
      <c r="MBT1" s="109"/>
      <c r="MBU1" s="109"/>
      <c r="MBV1" s="109"/>
      <c r="MBW1" s="109"/>
      <c r="MBX1" s="109"/>
      <c r="MBY1" s="109"/>
      <c r="MBZ1" s="109"/>
      <c r="MCA1" s="109"/>
      <c r="MCB1" s="109"/>
      <c r="MCC1" s="109"/>
      <c r="MCD1" s="109"/>
      <c r="MCE1" s="109"/>
      <c r="MCF1" s="109"/>
      <c r="MCG1" s="109"/>
      <c r="MCH1" s="109"/>
      <c r="MCI1" s="109"/>
      <c r="MCJ1" s="109"/>
      <c r="MCK1" s="109"/>
      <c r="MCL1" s="109"/>
      <c r="MCM1" s="109"/>
      <c r="MCN1" s="109"/>
      <c r="MCO1" s="109"/>
      <c r="MCP1" s="109"/>
      <c r="MCQ1" s="109"/>
      <c r="MCR1" s="109"/>
      <c r="MCS1" s="109"/>
      <c r="MCT1" s="109"/>
      <c r="MCU1" s="109"/>
      <c r="MCV1" s="109"/>
      <c r="MCW1" s="109"/>
      <c r="MCX1" s="109"/>
      <c r="MCY1" s="109"/>
      <c r="MCZ1" s="109"/>
      <c r="MDA1" s="109"/>
      <c r="MDB1" s="109"/>
      <c r="MDC1" s="109"/>
      <c r="MDD1" s="109"/>
      <c r="MDE1" s="109"/>
      <c r="MDF1" s="109"/>
      <c r="MDG1" s="109"/>
      <c r="MDH1" s="109"/>
      <c r="MDI1" s="109"/>
      <c r="MDJ1" s="109"/>
      <c r="MDK1" s="109"/>
      <c r="MDL1" s="109"/>
      <c r="MDM1" s="109"/>
      <c r="MDN1" s="109"/>
      <c r="MDO1" s="109"/>
      <c r="MDP1" s="109"/>
      <c r="MDQ1" s="109"/>
      <c r="MDR1" s="109"/>
      <c r="MDS1" s="109"/>
      <c r="MDT1" s="109"/>
      <c r="MDU1" s="109"/>
      <c r="MDV1" s="109"/>
      <c r="MDW1" s="109"/>
      <c r="MDX1" s="109"/>
      <c r="MDY1" s="109"/>
      <c r="MDZ1" s="109"/>
      <c r="MEA1" s="109"/>
      <c r="MEB1" s="109"/>
      <c r="MEC1" s="109"/>
      <c r="MED1" s="109"/>
      <c r="MEE1" s="109"/>
      <c r="MEF1" s="109"/>
      <c r="MEG1" s="109"/>
      <c r="MEH1" s="109"/>
      <c r="MEI1" s="109"/>
      <c r="MEJ1" s="109"/>
      <c r="MEK1" s="109"/>
      <c r="MEL1" s="109"/>
      <c r="MEM1" s="109"/>
      <c r="MEN1" s="109"/>
      <c r="MEO1" s="109"/>
      <c r="MEP1" s="109"/>
      <c r="MEQ1" s="109"/>
      <c r="MER1" s="109"/>
      <c r="MES1" s="109"/>
      <c r="MET1" s="109"/>
      <c r="MEU1" s="109"/>
      <c r="MEV1" s="109"/>
      <c r="MEW1" s="109"/>
      <c r="MEX1" s="109"/>
      <c r="MEY1" s="109"/>
      <c r="MEZ1" s="109"/>
      <c r="MFA1" s="109"/>
      <c r="MFB1" s="109"/>
      <c r="MFC1" s="109"/>
      <c r="MFD1" s="109"/>
      <c r="MFE1" s="109"/>
      <c r="MFF1" s="109"/>
      <c r="MFG1" s="109"/>
      <c r="MFH1" s="109"/>
      <c r="MFI1" s="109"/>
      <c r="MFJ1" s="109"/>
      <c r="MFK1" s="109"/>
      <c r="MFL1" s="109"/>
      <c r="MFM1" s="109"/>
      <c r="MFN1" s="109"/>
      <c r="MFO1" s="109"/>
      <c r="MFP1" s="109"/>
      <c r="MFQ1" s="109"/>
      <c r="MFR1" s="109"/>
      <c r="MFS1" s="109"/>
      <c r="MFT1" s="109"/>
      <c r="MFU1" s="109"/>
      <c r="MFV1" s="109"/>
      <c r="MFW1" s="109"/>
      <c r="MFX1" s="109"/>
      <c r="MFY1" s="109"/>
      <c r="MFZ1" s="109"/>
      <c r="MGA1" s="109"/>
      <c r="MGB1" s="109"/>
      <c r="MGC1" s="109"/>
      <c r="MGD1" s="109"/>
      <c r="MGE1" s="109"/>
      <c r="MGF1" s="109"/>
      <c r="MGG1" s="109"/>
      <c r="MGH1" s="109"/>
      <c r="MGI1" s="109"/>
      <c r="MGJ1" s="109"/>
      <c r="MGK1" s="109"/>
      <c r="MGL1" s="109"/>
      <c r="MGM1" s="109"/>
      <c r="MGN1" s="109"/>
      <c r="MGO1" s="109"/>
      <c r="MGP1" s="109"/>
      <c r="MGQ1" s="109"/>
      <c r="MGR1" s="109"/>
      <c r="MGS1" s="109"/>
      <c r="MGT1" s="109"/>
      <c r="MGU1" s="109"/>
      <c r="MGV1" s="109"/>
      <c r="MGW1" s="109"/>
      <c r="MGX1" s="109"/>
      <c r="MGY1" s="109"/>
      <c r="MGZ1" s="109"/>
      <c r="MHA1" s="109"/>
      <c r="MHB1" s="109"/>
      <c r="MHC1" s="109"/>
      <c r="MHD1" s="109"/>
      <c r="MHE1" s="109"/>
      <c r="MHF1" s="109"/>
      <c r="MHG1" s="109"/>
      <c r="MHH1" s="109"/>
      <c r="MHI1" s="109"/>
      <c r="MHJ1" s="109"/>
      <c r="MHK1" s="109"/>
      <c r="MHL1" s="109"/>
      <c r="MHM1" s="109"/>
      <c r="MHN1" s="109"/>
      <c r="MHO1" s="109"/>
      <c r="MHP1" s="109"/>
      <c r="MHQ1" s="109"/>
      <c r="MHR1" s="109"/>
      <c r="MHS1" s="109"/>
      <c r="MHT1" s="109"/>
      <c r="MHU1" s="109"/>
      <c r="MHV1" s="109"/>
      <c r="MHW1" s="109"/>
      <c r="MHX1" s="109"/>
      <c r="MHY1" s="109"/>
      <c r="MHZ1" s="109"/>
      <c r="MIA1" s="109"/>
      <c r="MIB1" s="109"/>
      <c r="MIC1" s="109"/>
      <c r="MID1" s="109"/>
      <c r="MIE1" s="109"/>
      <c r="MIF1" s="109"/>
      <c r="MIG1" s="109"/>
      <c r="MIH1" s="109"/>
      <c r="MII1" s="109"/>
      <c r="MIJ1" s="109"/>
      <c r="MIK1" s="109"/>
      <c r="MIL1" s="109"/>
      <c r="MIM1" s="109"/>
      <c r="MIN1" s="109"/>
      <c r="MIO1" s="109"/>
      <c r="MIP1" s="109"/>
      <c r="MIQ1" s="109"/>
      <c r="MIR1" s="109"/>
      <c r="MIS1" s="109"/>
      <c r="MIT1" s="109"/>
      <c r="MIU1" s="109"/>
      <c r="MIV1" s="109"/>
      <c r="MIW1" s="109"/>
      <c r="MIX1" s="109"/>
      <c r="MIY1" s="109"/>
      <c r="MIZ1" s="109"/>
      <c r="MJA1" s="109"/>
      <c r="MJB1" s="109"/>
      <c r="MJC1" s="109"/>
      <c r="MJD1" s="109"/>
      <c r="MJE1" s="109"/>
      <c r="MJF1" s="109"/>
      <c r="MJG1" s="109"/>
      <c r="MJH1" s="109"/>
      <c r="MJI1" s="109"/>
      <c r="MJJ1" s="109"/>
      <c r="MJK1" s="109"/>
      <c r="MJL1" s="109"/>
      <c r="MJM1" s="109"/>
      <c r="MJN1" s="109"/>
      <c r="MJO1" s="109"/>
      <c r="MJP1" s="109"/>
      <c r="MJQ1" s="109"/>
      <c r="MJR1" s="109"/>
      <c r="MJS1" s="109"/>
      <c r="MJT1" s="109"/>
      <c r="MJU1" s="109"/>
      <c r="MJV1" s="109"/>
      <c r="MJW1" s="109"/>
      <c r="MJX1" s="109"/>
      <c r="MJY1" s="109"/>
      <c r="MJZ1" s="109"/>
      <c r="MKA1" s="109"/>
      <c r="MKB1" s="109"/>
      <c r="MKC1" s="109"/>
      <c r="MKD1" s="109"/>
      <c r="MKE1" s="109"/>
      <c r="MKF1" s="109"/>
      <c r="MKG1" s="109"/>
      <c r="MKH1" s="109"/>
      <c r="MKI1" s="109"/>
      <c r="MKJ1" s="109"/>
      <c r="MKK1" s="109"/>
      <c r="MKL1" s="109"/>
      <c r="MKM1" s="109"/>
      <c r="MKN1" s="109"/>
      <c r="MKO1" s="109"/>
      <c r="MKP1" s="109"/>
      <c r="MKQ1" s="109"/>
      <c r="MKR1" s="109"/>
      <c r="MKS1" s="109"/>
      <c r="MKT1" s="109"/>
      <c r="MKU1" s="109"/>
      <c r="MKV1" s="109"/>
      <c r="MKW1" s="109"/>
      <c r="MKX1" s="109"/>
      <c r="MKY1" s="109"/>
      <c r="MKZ1" s="109"/>
      <c r="MLA1" s="109"/>
      <c r="MLB1" s="109"/>
      <c r="MLC1" s="109"/>
      <c r="MLD1" s="109"/>
      <c r="MLE1" s="109"/>
      <c r="MLF1" s="109"/>
      <c r="MLG1" s="109"/>
      <c r="MLH1" s="109"/>
      <c r="MLI1" s="109"/>
      <c r="MLJ1" s="109"/>
      <c r="MLK1" s="109"/>
      <c r="MLL1" s="109"/>
      <c r="MLM1" s="109"/>
      <c r="MLN1" s="109"/>
      <c r="MLO1" s="109"/>
      <c r="MLP1" s="109"/>
      <c r="MLQ1" s="109"/>
      <c r="MLR1" s="109"/>
      <c r="MLS1" s="109"/>
      <c r="MLT1" s="109"/>
      <c r="MLU1" s="109"/>
      <c r="MLV1" s="109"/>
      <c r="MLW1" s="109"/>
      <c r="MLX1" s="109"/>
      <c r="MLY1" s="109"/>
      <c r="MLZ1" s="109"/>
      <c r="MMA1" s="109"/>
      <c r="MMB1" s="109"/>
      <c r="MMC1" s="109"/>
      <c r="MMD1" s="109"/>
      <c r="MME1" s="109"/>
      <c r="MMF1" s="109"/>
      <c r="MMG1" s="109"/>
      <c r="MMH1" s="109"/>
      <c r="MMI1" s="109"/>
      <c r="MMJ1" s="109"/>
      <c r="MMK1" s="109"/>
      <c r="MML1" s="109"/>
      <c r="MMM1" s="109"/>
      <c r="MMN1" s="109"/>
      <c r="MMO1" s="109"/>
      <c r="MMP1" s="109"/>
      <c r="MMQ1" s="109"/>
      <c r="MMR1" s="109"/>
      <c r="MMS1" s="109"/>
      <c r="MMT1" s="109"/>
      <c r="MMU1" s="109"/>
      <c r="MMV1" s="109"/>
      <c r="MMW1" s="109"/>
      <c r="MMX1" s="109"/>
      <c r="MMY1" s="109"/>
      <c r="MMZ1" s="109"/>
      <c r="MNA1" s="109"/>
      <c r="MNB1" s="109"/>
      <c r="MNC1" s="109"/>
      <c r="MND1" s="109"/>
      <c r="MNE1" s="109"/>
      <c r="MNF1" s="109"/>
      <c r="MNG1" s="109"/>
      <c r="MNH1" s="109"/>
      <c r="MNI1" s="109"/>
      <c r="MNJ1" s="109"/>
      <c r="MNK1" s="109"/>
      <c r="MNL1" s="109"/>
      <c r="MNM1" s="109"/>
      <c r="MNN1" s="109"/>
      <c r="MNO1" s="109"/>
      <c r="MNP1" s="109"/>
      <c r="MNQ1" s="109"/>
      <c r="MNR1" s="109"/>
      <c r="MNS1" s="109"/>
      <c r="MNT1" s="109"/>
      <c r="MNU1" s="109"/>
      <c r="MNV1" s="109"/>
      <c r="MNW1" s="109"/>
      <c r="MNX1" s="109"/>
      <c r="MNY1" s="109"/>
      <c r="MNZ1" s="109"/>
      <c r="MOA1" s="109"/>
      <c r="MOB1" s="109"/>
      <c r="MOC1" s="109"/>
      <c r="MOD1" s="109"/>
      <c r="MOE1" s="109"/>
      <c r="MOF1" s="109"/>
      <c r="MOG1" s="109"/>
      <c r="MOH1" s="109"/>
      <c r="MOI1" s="109"/>
      <c r="MOJ1" s="109"/>
      <c r="MOK1" s="109"/>
      <c r="MOL1" s="109"/>
      <c r="MOM1" s="109"/>
      <c r="MON1" s="109"/>
      <c r="MOO1" s="109"/>
      <c r="MOP1" s="109"/>
      <c r="MOQ1" s="109"/>
      <c r="MOR1" s="109"/>
      <c r="MOS1" s="109"/>
      <c r="MOT1" s="109"/>
      <c r="MOU1" s="109"/>
      <c r="MOV1" s="109"/>
      <c r="MOW1" s="109"/>
      <c r="MOX1" s="109"/>
      <c r="MOY1" s="109"/>
      <c r="MOZ1" s="109"/>
      <c r="MPA1" s="109"/>
      <c r="MPB1" s="109"/>
      <c r="MPC1" s="109"/>
      <c r="MPD1" s="109"/>
      <c r="MPE1" s="109"/>
      <c r="MPF1" s="109"/>
      <c r="MPG1" s="109"/>
      <c r="MPH1" s="109"/>
      <c r="MPI1" s="109"/>
      <c r="MPJ1" s="109"/>
      <c r="MPK1" s="109"/>
      <c r="MPL1" s="109"/>
      <c r="MPM1" s="109"/>
      <c r="MPN1" s="109"/>
      <c r="MPO1" s="109"/>
      <c r="MPP1" s="109"/>
      <c r="MPQ1" s="109"/>
      <c r="MPR1" s="109"/>
      <c r="MPS1" s="109"/>
      <c r="MPT1" s="109"/>
      <c r="MPU1" s="109"/>
      <c r="MPV1" s="109"/>
      <c r="MPW1" s="109"/>
      <c r="MPX1" s="109"/>
      <c r="MPY1" s="109"/>
      <c r="MPZ1" s="109"/>
      <c r="MQA1" s="109"/>
      <c r="MQB1" s="109"/>
      <c r="MQC1" s="109"/>
      <c r="MQD1" s="109"/>
      <c r="MQE1" s="109"/>
      <c r="MQF1" s="109"/>
      <c r="MQG1" s="109"/>
      <c r="MQH1" s="109"/>
      <c r="MQI1" s="109"/>
      <c r="MQJ1" s="109"/>
      <c r="MQK1" s="109"/>
      <c r="MQL1" s="109"/>
      <c r="MQM1" s="109"/>
      <c r="MQN1" s="109"/>
      <c r="MQO1" s="109"/>
      <c r="MQP1" s="109"/>
      <c r="MQQ1" s="109"/>
      <c r="MQR1" s="109"/>
      <c r="MQS1" s="109"/>
      <c r="MQT1" s="109"/>
      <c r="MQU1" s="109"/>
      <c r="MQV1" s="109"/>
      <c r="MQW1" s="109"/>
      <c r="MQX1" s="109"/>
      <c r="MQY1" s="109"/>
      <c r="MQZ1" s="109"/>
      <c r="MRA1" s="109"/>
      <c r="MRB1" s="109"/>
      <c r="MRC1" s="109"/>
      <c r="MRD1" s="109"/>
      <c r="MRE1" s="109"/>
      <c r="MRF1" s="109"/>
      <c r="MRG1" s="109"/>
      <c r="MRH1" s="109"/>
      <c r="MRI1" s="109"/>
      <c r="MRJ1" s="109"/>
      <c r="MRK1" s="109"/>
      <c r="MRL1" s="109"/>
      <c r="MRM1" s="109"/>
      <c r="MRN1" s="109"/>
      <c r="MRO1" s="109"/>
      <c r="MRP1" s="109"/>
      <c r="MRQ1" s="109"/>
      <c r="MRR1" s="109"/>
      <c r="MRS1" s="109"/>
      <c r="MRT1" s="109"/>
      <c r="MRU1" s="109"/>
      <c r="MRV1" s="109"/>
      <c r="MRW1" s="109"/>
      <c r="MRX1" s="109"/>
      <c r="MRY1" s="109"/>
      <c r="MRZ1" s="109"/>
      <c r="MSA1" s="109"/>
      <c r="MSB1" s="109"/>
      <c r="MSC1" s="109"/>
      <c r="MSD1" s="109"/>
      <c r="MSE1" s="109"/>
      <c r="MSF1" s="109"/>
      <c r="MSG1" s="109"/>
      <c r="MSH1" s="109"/>
      <c r="MSI1" s="109"/>
      <c r="MSJ1" s="109"/>
      <c r="MSK1" s="109"/>
      <c r="MSL1" s="109"/>
      <c r="MSM1" s="109"/>
      <c r="MSN1" s="109"/>
      <c r="MSO1" s="109"/>
      <c r="MSP1" s="109"/>
      <c r="MSQ1" s="109"/>
      <c r="MSR1" s="109"/>
      <c r="MSS1" s="109"/>
      <c r="MST1" s="109"/>
      <c r="MSU1" s="109"/>
      <c r="MSV1" s="109"/>
      <c r="MSW1" s="109"/>
      <c r="MSX1" s="109"/>
      <c r="MSY1" s="109"/>
      <c r="MSZ1" s="109"/>
      <c r="MTA1" s="109"/>
      <c r="MTB1" s="109"/>
      <c r="MTC1" s="109"/>
      <c r="MTD1" s="109"/>
      <c r="MTE1" s="109"/>
      <c r="MTF1" s="109"/>
      <c r="MTG1" s="109"/>
      <c r="MTH1" s="109"/>
      <c r="MTI1" s="109"/>
      <c r="MTJ1" s="109"/>
      <c r="MTK1" s="109"/>
      <c r="MTL1" s="109"/>
      <c r="MTM1" s="109"/>
      <c r="MTN1" s="109"/>
      <c r="MTO1" s="109"/>
      <c r="MTP1" s="109"/>
      <c r="MTQ1" s="109"/>
      <c r="MTR1" s="109"/>
      <c r="MTS1" s="109"/>
      <c r="MTT1" s="109"/>
      <c r="MTU1" s="109"/>
      <c r="MTV1" s="109"/>
      <c r="MTW1" s="109"/>
      <c r="MTX1" s="109"/>
      <c r="MTY1" s="109"/>
      <c r="MTZ1" s="109"/>
      <c r="MUA1" s="109"/>
      <c r="MUB1" s="109"/>
      <c r="MUC1" s="109"/>
      <c r="MUD1" s="109"/>
      <c r="MUE1" s="109"/>
      <c r="MUF1" s="109"/>
      <c r="MUG1" s="109"/>
      <c r="MUH1" s="109"/>
      <c r="MUI1" s="109"/>
      <c r="MUJ1" s="109"/>
      <c r="MUK1" s="109"/>
      <c r="MUL1" s="109"/>
      <c r="MUM1" s="109"/>
      <c r="MUN1" s="109"/>
      <c r="MUO1" s="109"/>
      <c r="MUP1" s="109"/>
      <c r="MUQ1" s="109"/>
      <c r="MUR1" s="109"/>
      <c r="MUS1" s="109"/>
      <c r="MUT1" s="109"/>
      <c r="MUU1" s="109"/>
      <c r="MUV1" s="109"/>
      <c r="MUW1" s="109"/>
      <c r="MUX1" s="109"/>
      <c r="MUY1" s="109"/>
      <c r="MUZ1" s="109"/>
      <c r="MVA1" s="109"/>
      <c r="MVB1" s="109"/>
      <c r="MVC1" s="109"/>
      <c r="MVD1" s="109"/>
      <c r="MVE1" s="109"/>
      <c r="MVF1" s="109"/>
      <c r="MVG1" s="109"/>
      <c r="MVH1" s="109"/>
      <c r="MVI1" s="109"/>
      <c r="MVJ1" s="109"/>
      <c r="MVK1" s="109"/>
      <c r="MVL1" s="109"/>
      <c r="MVM1" s="109"/>
      <c r="MVN1" s="109"/>
      <c r="MVO1" s="109"/>
      <c r="MVP1" s="109"/>
      <c r="MVQ1" s="109"/>
      <c r="MVR1" s="109"/>
      <c r="MVS1" s="109"/>
      <c r="MVT1" s="109"/>
      <c r="MVU1" s="109"/>
      <c r="MVV1" s="109"/>
      <c r="MVW1" s="109"/>
      <c r="MVX1" s="109"/>
      <c r="MVY1" s="109"/>
      <c r="MVZ1" s="109"/>
      <c r="MWA1" s="109"/>
      <c r="MWB1" s="109"/>
      <c r="MWC1" s="109"/>
      <c r="MWD1" s="109"/>
      <c r="MWE1" s="109"/>
      <c r="MWF1" s="109"/>
      <c r="MWG1" s="109"/>
      <c r="MWH1" s="109"/>
      <c r="MWI1" s="109"/>
      <c r="MWJ1" s="109"/>
      <c r="MWK1" s="109"/>
      <c r="MWL1" s="109"/>
      <c r="MWM1" s="109"/>
      <c r="MWN1" s="109"/>
      <c r="MWO1" s="109"/>
      <c r="MWP1" s="109"/>
      <c r="MWQ1" s="109"/>
      <c r="MWR1" s="109"/>
      <c r="MWS1" s="109"/>
      <c r="MWT1" s="109"/>
      <c r="MWU1" s="109"/>
      <c r="MWV1" s="109"/>
      <c r="MWW1" s="109"/>
      <c r="MWX1" s="109"/>
      <c r="MWY1" s="109"/>
      <c r="MWZ1" s="109"/>
      <c r="MXA1" s="109"/>
      <c r="MXB1" s="109"/>
      <c r="MXC1" s="109"/>
      <c r="MXD1" s="109"/>
      <c r="MXE1" s="109"/>
      <c r="MXF1" s="109"/>
      <c r="MXG1" s="109"/>
      <c r="MXH1" s="109"/>
      <c r="MXI1" s="109"/>
      <c r="MXJ1" s="109"/>
      <c r="MXK1" s="109"/>
      <c r="MXL1" s="109"/>
      <c r="MXM1" s="109"/>
      <c r="MXN1" s="109"/>
      <c r="MXO1" s="109"/>
      <c r="MXP1" s="109"/>
      <c r="MXQ1" s="109"/>
      <c r="MXR1" s="109"/>
      <c r="MXS1" s="109"/>
      <c r="MXT1" s="109"/>
      <c r="MXU1" s="109"/>
      <c r="MXV1" s="109"/>
      <c r="MXW1" s="109"/>
      <c r="MXX1" s="109"/>
      <c r="MXY1" s="109"/>
      <c r="MXZ1" s="109"/>
      <c r="MYA1" s="109"/>
      <c r="MYB1" s="109"/>
      <c r="MYC1" s="109"/>
      <c r="MYD1" s="109"/>
      <c r="MYE1" s="109"/>
      <c r="MYF1" s="109"/>
      <c r="MYG1" s="109"/>
      <c r="MYH1" s="109"/>
      <c r="MYI1" s="109"/>
      <c r="MYJ1" s="109"/>
      <c r="MYK1" s="109"/>
      <c r="MYL1" s="109"/>
      <c r="MYM1" s="109"/>
      <c r="MYN1" s="109"/>
      <c r="MYO1" s="109"/>
      <c r="MYP1" s="109"/>
      <c r="MYQ1" s="109"/>
      <c r="MYR1" s="109"/>
      <c r="MYS1" s="109"/>
      <c r="MYT1" s="109"/>
      <c r="MYU1" s="109"/>
      <c r="MYV1" s="109"/>
      <c r="MYW1" s="109"/>
      <c r="MYX1" s="109"/>
      <c r="MYY1" s="109"/>
      <c r="MYZ1" s="109"/>
      <c r="MZA1" s="109"/>
      <c r="MZB1" s="109"/>
      <c r="MZC1" s="109"/>
      <c r="MZD1" s="109"/>
      <c r="MZE1" s="109"/>
      <c r="MZF1" s="109"/>
      <c r="MZG1" s="109"/>
      <c r="MZH1" s="109"/>
      <c r="MZI1" s="109"/>
      <c r="MZJ1" s="109"/>
      <c r="MZK1" s="109"/>
      <c r="MZL1" s="109"/>
      <c r="MZM1" s="109"/>
      <c r="MZN1" s="109"/>
      <c r="MZO1" s="109"/>
      <c r="MZP1" s="109"/>
      <c r="MZQ1" s="109"/>
      <c r="MZR1" s="109"/>
      <c r="MZS1" s="109"/>
      <c r="MZT1" s="109"/>
      <c r="MZU1" s="109"/>
      <c r="MZV1" s="109"/>
      <c r="MZW1" s="109"/>
      <c r="MZX1" s="109"/>
      <c r="MZY1" s="109"/>
      <c r="MZZ1" s="109"/>
      <c r="NAA1" s="109"/>
      <c r="NAB1" s="109"/>
      <c r="NAC1" s="109"/>
      <c r="NAD1" s="109"/>
      <c r="NAE1" s="109"/>
      <c r="NAF1" s="109"/>
      <c r="NAG1" s="109"/>
      <c r="NAH1" s="109"/>
      <c r="NAI1" s="109"/>
      <c r="NAJ1" s="109"/>
      <c r="NAK1" s="109"/>
      <c r="NAL1" s="109"/>
      <c r="NAM1" s="109"/>
      <c r="NAN1" s="109"/>
      <c r="NAO1" s="109"/>
      <c r="NAP1" s="109"/>
      <c r="NAQ1" s="109"/>
      <c r="NAR1" s="109"/>
      <c r="NAS1" s="109"/>
      <c r="NAT1" s="109"/>
      <c r="NAU1" s="109"/>
      <c r="NAV1" s="109"/>
      <c r="NAW1" s="109"/>
      <c r="NAX1" s="109"/>
      <c r="NAY1" s="109"/>
      <c r="NAZ1" s="109"/>
      <c r="NBA1" s="109"/>
      <c r="NBB1" s="109"/>
      <c r="NBC1" s="109"/>
      <c r="NBD1" s="109"/>
      <c r="NBE1" s="109"/>
      <c r="NBF1" s="109"/>
      <c r="NBG1" s="109"/>
      <c r="NBH1" s="109"/>
      <c r="NBI1" s="109"/>
      <c r="NBJ1" s="109"/>
      <c r="NBK1" s="109"/>
      <c r="NBL1" s="109"/>
      <c r="NBM1" s="109"/>
      <c r="NBN1" s="109"/>
      <c r="NBO1" s="109"/>
      <c r="NBP1" s="109"/>
      <c r="NBQ1" s="109"/>
      <c r="NBR1" s="109"/>
      <c r="NBS1" s="109"/>
      <c r="NBT1" s="109"/>
      <c r="NBU1" s="109"/>
      <c r="NBV1" s="109"/>
      <c r="NBW1" s="109"/>
      <c r="NBX1" s="109"/>
      <c r="NBY1" s="109"/>
      <c r="NBZ1" s="109"/>
      <c r="NCA1" s="109"/>
      <c r="NCB1" s="109"/>
      <c r="NCC1" s="109"/>
      <c r="NCD1" s="109"/>
      <c r="NCE1" s="109"/>
      <c r="NCF1" s="109"/>
      <c r="NCG1" s="109"/>
      <c r="NCH1" s="109"/>
      <c r="NCI1" s="109"/>
      <c r="NCJ1" s="109"/>
      <c r="NCK1" s="109"/>
      <c r="NCL1" s="109"/>
      <c r="NCM1" s="109"/>
      <c r="NCN1" s="109"/>
      <c r="NCO1" s="109"/>
      <c r="NCP1" s="109"/>
      <c r="NCQ1" s="109"/>
      <c r="NCR1" s="109"/>
      <c r="NCS1" s="109"/>
      <c r="NCT1" s="109"/>
      <c r="NCU1" s="109"/>
      <c r="NCV1" s="109"/>
      <c r="NCW1" s="109"/>
      <c r="NCX1" s="109"/>
      <c r="NCY1" s="109"/>
      <c r="NCZ1" s="109"/>
      <c r="NDA1" s="109"/>
      <c r="NDB1" s="109"/>
      <c r="NDC1" s="109"/>
      <c r="NDD1" s="109"/>
      <c r="NDE1" s="109"/>
      <c r="NDF1" s="109"/>
      <c r="NDG1" s="109"/>
      <c r="NDH1" s="109"/>
      <c r="NDI1" s="109"/>
      <c r="NDJ1" s="109"/>
      <c r="NDK1" s="109"/>
      <c r="NDL1" s="109"/>
      <c r="NDM1" s="109"/>
      <c r="NDN1" s="109"/>
      <c r="NDO1" s="109"/>
      <c r="NDP1" s="109"/>
      <c r="NDQ1" s="109"/>
      <c r="NDR1" s="109"/>
      <c r="NDS1" s="109"/>
      <c r="NDT1" s="109"/>
      <c r="NDU1" s="109"/>
      <c r="NDV1" s="109"/>
      <c r="NDW1" s="109"/>
      <c r="NDX1" s="109"/>
      <c r="NDY1" s="109"/>
      <c r="NDZ1" s="109"/>
      <c r="NEA1" s="109"/>
      <c r="NEB1" s="109"/>
      <c r="NEC1" s="109"/>
      <c r="NED1" s="109"/>
      <c r="NEE1" s="109"/>
      <c r="NEF1" s="109"/>
      <c r="NEG1" s="109"/>
      <c r="NEH1" s="109"/>
      <c r="NEI1" s="109"/>
      <c r="NEJ1" s="109"/>
      <c r="NEK1" s="109"/>
      <c r="NEL1" s="109"/>
      <c r="NEM1" s="109"/>
      <c r="NEN1" s="109"/>
      <c r="NEO1" s="109"/>
      <c r="NEP1" s="109"/>
      <c r="NEQ1" s="109"/>
      <c r="NER1" s="109"/>
      <c r="NES1" s="109"/>
      <c r="NET1" s="109"/>
      <c r="NEU1" s="109"/>
      <c r="NEV1" s="109"/>
      <c r="NEW1" s="109"/>
      <c r="NEX1" s="109"/>
      <c r="NEY1" s="109"/>
      <c r="NEZ1" s="109"/>
      <c r="NFA1" s="109"/>
      <c r="NFB1" s="109"/>
      <c r="NFC1" s="109"/>
      <c r="NFD1" s="109"/>
      <c r="NFE1" s="109"/>
      <c r="NFF1" s="109"/>
      <c r="NFG1" s="109"/>
      <c r="NFH1" s="109"/>
      <c r="NFI1" s="109"/>
      <c r="NFJ1" s="109"/>
      <c r="NFK1" s="109"/>
      <c r="NFL1" s="109"/>
      <c r="NFM1" s="109"/>
      <c r="NFN1" s="109"/>
      <c r="NFO1" s="109"/>
      <c r="NFP1" s="109"/>
      <c r="NFQ1" s="109"/>
      <c r="NFR1" s="109"/>
      <c r="NFS1" s="109"/>
      <c r="NFT1" s="109"/>
      <c r="NFU1" s="109"/>
      <c r="NFV1" s="109"/>
      <c r="NFW1" s="109"/>
      <c r="NFX1" s="109"/>
      <c r="NFY1" s="109"/>
      <c r="NFZ1" s="109"/>
      <c r="NGA1" s="109"/>
      <c r="NGB1" s="109"/>
      <c r="NGC1" s="109"/>
      <c r="NGD1" s="109"/>
      <c r="NGE1" s="109"/>
      <c r="NGF1" s="109"/>
      <c r="NGG1" s="109"/>
      <c r="NGH1" s="109"/>
      <c r="NGI1" s="109"/>
      <c r="NGJ1" s="109"/>
      <c r="NGK1" s="109"/>
      <c r="NGL1" s="109"/>
      <c r="NGM1" s="109"/>
      <c r="NGN1" s="109"/>
      <c r="NGO1" s="109"/>
      <c r="NGP1" s="109"/>
      <c r="NGQ1" s="109"/>
      <c r="NGR1" s="109"/>
      <c r="NGS1" s="109"/>
      <c r="NGT1" s="109"/>
      <c r="NGU1" s="109"/>
      <c r="NGV1" s="109"/>
      <c r="NGW1" s="109"/>
      <c r="NGX1" s="109"/>
      <c r="NGY1" s="109"/>
      <c r="NGZ1" s="109"/>
      <c r="NHA1" s="109"/>
      <c r="NHB1" s="109"/>
      <c r="NHC1" s="109"/>
      <c r="NHD1" s="109"/>
      <c r="NHE1" s="109"/>
      <c r="NHF1" s="109"/>
      <c r="NHG1" s="109"/>
      <c r="NHH1" s="109"/>
      <c r="NHI1" s="109"/>
      <c r="NHJ1" s="109"/>
      <c r="NHK1" s="109"/>
      <c r="NHL1" s="109"/>
      <c r="NHM1" s="109"/>
      <c r="NHN1" s="109"/>
      <c r="NHO1" s="109"/>
      <c r="NHP1" s="109"/>
      <c r="NHQ1" s="109"/>
      <c r="NHR1" s="109"/>
      <c r="NHS1" s="109"/>
      <c r="NHT1" s="109"/>
      <c r="NHU1" s="109"/>
      <c r="NHV1" s="109"/>
      <c r="NHW1" s="109"/>
      <c r="NHX1" s="109"/>
      <c r="NHY1" s="109"/>
      <c r="NHZ1" s="109"/>
      <c r="NIA1" s="109"/>
      <c r="NIB1" s="109"/>
      <c r="NIC1" s="109"/>
      <c r="NID1" s="109"/>
      <c r="NIE1" s="109"/>
      <c r="NIF1" s="109"/>
      <c r="NIG1" s="109"/>
      <c r="NIH1" s="109"/>
      <c r="NII1" s="109"/>
      <c r="NIJ1" s="109"/>
      <c r="NIK1" s="109"/>
      <c r="NIL1" s="109"/>
      <c r="NIM1" s="109"/>
      <c r="NIN1" s="109"/>
      <c r="NIO1" s="109"/>
      <c r="NIP1" s="109"/>
      <c r="NIQ1" s="109"/>
      <c r="NIR1" s="109"/>
      <c r="NIS1" s="109"/>
      <c r="NIT1" s="109"/>
      <c r="NIU1" s="109"/>
      <c r="NIV1" s="109"/>
      <c r="NIW1" s="109"/>
      <c r="NIX1" s="109"/>
      <c r="NIY1" s="109"/>
      <c r="NIZ1" s="109"/>
      <c r="NJA1" s="109"/>
      <c r="NJB1" s="109"/>
      <c r="NJC1" s="109"/>
      <c r="NJD1" s="109"/>
      <c r="NJE1" s="109"/>
      <c r="NJF1" s="109"/>
      <c r="NJG1" s="109"/>
      <c r="NJH1" s="109"/>
      <c r="NJI1" s="109"/>
      <c r="NJJ1" s="109"/>
      <c r="NJK1" s="109"/>
      <c r="NJL1" s="109"/>
      <c r="NJM1" s="109"/>
      <c r="NJN1" s="109"/>
      <c r="NJO1" s="109"/>
      <c r="NJP1" s="109"/>
      <c r="NJQ1" s="109"/>
      <c r="NJR1" s="109"/>
      <c r="NJS1" s="109"/>
      <c r="NJT1" s="109"/>
      <c r="NJU1" s="109"/>
      <c r="NJV1" s="109"/>
      <c r="NJW1" s="109"/>
      <c r="NJX1" s="109"/>
      <c r="NJY1" s="109"/>
      <c r="NJZ1" s="109"/>
      <c r="NKA1" s="109"/>
      <c r="NKB1" s="109"/>
      <c r="NKC1" s="109"/>
      <c r="NKD1" s="109"/>
      <c r="NKE1" s="109"/>
      <c r="NKF1" s="109"/>
      <c r="NKG1" s="109"/>
      <c r="NKH1" s="109"/>
      <c r="NKI1" s="109"/>
      <c r="NKJ1" s="109"/>
      <c r="NKK1" s="109"/>
      <c r="NKL1" s="109"/>
      <c r="NKM1" s="109"/>
      <c r="NKN1" s="109"/>
      <c r="NKO1" s="109"/>
      <c r="NKP1" s="109"/>
      <c r="NKQ1" s="109"/>
      <c r="NKR1" s="109"/>
      <c r="NKS1" s="109"/>
      <c r="NKT1" s="109"/>
      <c r="NKU1" s="109"/>
      <c r="NKV1" s="109"/>
      <c r="NKW1" s="109"/>
      <c r="NKX1" s="109"/>
      <c r="NKY1" s="109"/>
      <c r="NKZ1" s="109"/>
      <c r="NLA1" s="109"/>
      <c r="NLB1" s="109"/>
      <c r="NLC1" s="109"/>
      <c r="NLD1" s="109"/>
      <c r="NLE1" s="109"/>
      <c r="NLF1" s="109"/>
      <c r="NLG1" s="109"/>
      <c r="NLH1" s="109"/>
      <c r="NLI1" s="109"/>
      <c r="NLJ1" s="109"/>
      <c r="NLK1" s="109"/>
      <c r="NLL1" s="109"/>
      <c r="NLM1" s="109"/>
      <c r="NLN1" s="109"/>
      <c r="NLO1" s="109"/>
      <c r="NLP1" s="109"/>
      <c r="NLQ1" s="109"/>
      <c r="NLR1" s="109"/>
      <c r="NLS1" s="109"/>
      <c r="NLT1" s="109"/>
      <c r="NLU1" s="109"/>
      <c r="NLV1" s="109"/>
      <c r="NLW1" s="109"/>
      <c r="NLX1" s="109"/>
      <c r="NLY1" s="109"/>
      <c r="NLZ1" s="109"/>
      <c r="NMA1" s="109"/>
      <c r="NMB1" s="109"/>
      <c r="NMC1" s="109"/>
      <c r="NMD1" s="109"/>
      <c r="NME1" s="109"/>
      <c r="NMF1" s="109"/>
      <c r="NMG1" s="109"/>
      <c r="NMH1" s="109"/>
      <c r="NMI1" s="109"/>
      <c r="NMJ1" s="109"/>
      <c r="NMK1" s="109"/>
      <c r="NML1" s="109"/>
      <c r="NMM1" s="109"/>
      <c r="NMN1" s="109"/>
      <c r="NMO1" s="109"/>
      <c r="NMP1" s="109"/>
      <c r="NMQ1" s="109"/>
      <c r="NMR1" s="109"/>
      <c r="NMS1" s="109"/>
      <c r="NMT1" s="109"/>
      <c r="NMU1" s="109"/>
      <c r="NMV1" s="109"/>
      <c r="NMW1" s="109"/>
      <c r="NMX1" s="109"/>
      <c r="NMY1" s="109"/>
      <c r="NMZ1" s="109"/>
      <c r="NNA1" s="109"/>
      <c r="NNB1" s="109"/>
      <c r="NNC1" s="109"/>
      <c r="NND1" s="109"/>
      <c r="NNE1" s="109"/>
      <c r="NNF1" s="109"/>
      <c r="NNG1" s="109"/>
      <c r="NNH1" s="109"/>
      <c r="NNI1" s="109"/>
      <c r="NNJ1" s="109"/>
      <c r="NNK1" s="109"/>
      <c r="NNL1" s="109"/>
      <c r="NNM1" s="109"/>
      <c r="NNN1" s="109"/>
      <c r="NNO1" s="109"/>
      <c r="NNP1" s="109"/>
      <c r="NNQ1" s="109"/>
      <c r="NNR1" s="109"/>
      <c r="NNS1" s="109"/>
      <c r="NNT1" s="109"/>
      <c r="NNU1" s="109"/>
      <c r="NNV1" s="109"/>
      <c r="NNW1" s="109"/>
      <c r="NNX1" s="109"/>
      <c r="NNY1" s="109"/>
      <c r="NNZ1" s="109"/>
      <c r="NOA1" s="109"/>
      <c r="NOB1" s="109"/>
      <c r="NOC1" s="109"/>
      <c r="NOD1" s="109"/>
      <c r="NOE1" s="109"/>
      <c r="NOF1" s="109"/>
      <c r="NOG1" s="109"/>
      <c r="NOH1" s="109"/>
      <c r="NOI1" s="109"/>
      <c r="NOJ1" s="109"/>
      <c r="NOK1" s="109"/>
      <c r="NOL1" s="109"/>
      <c r="NOM1" s="109"/>
      <c r="NON1" s="109"/>
      <c r="NOO1" s="109"/>
      <c r="NOP1" s="109"/>
      <c r="NOQ1" s="109"/>
      <c r="NOR1" s="109"/>
      <c r="NOS1" s="109"/>
      <c r="NOT1" s="109"/>
      <c r="NOU1" s="109"/>
      <c r="NOV1" s="109"/>
      <c r="NOW1" s="109"/>
      <c r="NOX1" s="109"/>
      <c r="NOY1" s="109"/>
      <c r="NOZ1" s="109"/>
      <c r="NPA1" s="109"/>
      <c r="NPB1" s="109"/>
      <c r="NPC1" s="109"/>
      <c r="NPD1" s="109"/>
      <c r="NPE1" s="109"/>
      <c r="NPF1" s="109"/>
      <c r="NPG1" s="109"/>
      <c r="NPH1" s="109"/>
      <c r="NPI1" s="109"/>
      <c r="NPJ1" s="109"/>
      <c r="NPK1" s="109"/>
      <c r="NPL1" s="109"/>
      <c r="NPM1" s="109"/>
      <c r="NPN1" s="109"/>
      <c r="NPO1" s="109"/>
      <c r="NPP1" s="109"/>
      <c r="NPQ1" s="109"/>
      <c r="NPR1" s="109"/>
      <c r="NPS1" s="109"/>
      <c r="NPT1" s="109"/>
      <c r="NPU1" s="109"/>
      <c r="NPV1" s="109"/>
      <c r="NPW1" s="109"/>
      <c r="NPX1" s="109"/>
      <c r="NPY1" s="109"/>
      <c r="NPZ1" s="109"/>
      <c r="NQA1" s="109"/>
      <c r="NQB1" s="109"/>
      <c r="NQC1" s="109"/>
      <c r="NQD1" s="109"/>
      <c r="NQE1" s="109"/>
      <c r="NQF1" s="109"/>
      <c r="NQG1" s="109"/>
      <c r="NQH1" s="109"/>
      <c r="NQI1" s="109"/>
      <c r="NQJ1" s="109"/>
      <c r="NQK1" s="109"/>
      <c r="NQL1" s="109"/>
      <c r="NQM1" s="109"/>
      <c r="NQN1" s="109"/>
      <c r="NQO1" s="109"/>
      <c r="NQP1" s="109"/>
      <c r="NQQ1" s="109"/>
      <c r="NQR1" s="109"/>
      <c r="NQS1" s="109"/>
      <c r="NQT1" s="109"/>
      <c r="NQU1" s="109"/>
      <c r="NQV1" s="109"/>
      <c r="NQW1" s="109"/>
      <c r="NQX1" s="109"/>
      <c r="NQY1" s="109"/>
      <c r="NQZ1" s="109"/>
      <c r="NRA1" s="109"/>
      <c r="NRB1" s="109"/>
      <c r="NRC1" s="109"/>
      <c r="NRD1" s="109"/>
      <c r="NRE1" s="109"/>
      <c r="NRF1" s="109"/>
      <c r="NRG1" s="109"/>
      <c r="NRH1" s="109"/>
      <c r="NRI1" s="109"/>
      <c r="NRJ1" s="109"/>
      <c r="NRK1" s="109"/>
      <c r="NRL1" s="109"/>
      <c r="NRM1" s="109"/>
      <c r="NRN1" s="109"/>
      <c r="NRO1" s="109"/>
      <c r="NRP1" s="109"/>
      <c r="NRQ1" s="109"/>
      <c r="NRR1" s="109"/>
      <c r="NRS1" s="109"/>
      <c r="NRT1" s="109"/>
      <c r="NRU1" s="109"/>
      <c r="NRV1" s="109"/>
      <c r="NRW1" s="109"/>
      <c r="NRX1" s="109"/>
      <c r="NRY1" s="109"/>
      <c r="NRZ1" s="109"/>
      <c r="NSA1" s="109"/>
      <c r="NSB1" s="109"/>
      <c r="NSC1" s="109"/>
      <c r="NSD1" s="109"/>
      <c r="NSE1" s="109"/>
      <c r="NSF1" s="109"/>
      <c r="NSG1" s="109"/>
      <c r="NSH1" s="109"/>
      <c r="NSI1" s="109"/>
      <c r="NSJ1" s="109"/>
      <c r="NSK1" s="109"/>
      <c r="NSL1" s="109"/>
      <c r="NSM1" s="109"/>
      <c r="NSN1" s="109"/>
      <c r="NSO1" s="109"/>
      <c r="NSP1" s="109"/>
      <c r="NSQ1" s="109"/>
      <c r="NSR1" s="109"/>
      <c r="NSS1" s="109"/>
      <c r="NST1" s="109"/>
      <c r="NSU1" s="109"/>
      <c r="NSV1" s="109"/>
      <c r="NSW1" s="109"/>
      <c r="NSX1" s="109"/>
      <c r="NSY1" s="109"/>
      <c r="NSZ1" s="109"/>
      <c r="NTA1" s="109"/>
      <c r="NTB1" s="109"/>
      <c r="NTC1" s="109"/>
      <c r="NTD1" s="109"/>
      <c r="NTE1" s="109"/>
      <c r="NTF1" s="109"/>
      <c r="NTG1" s="109"/>
      <c r="NTH1" s="109"/>
      <c r="NTI1" s="109"/>
      <c r="NTJ1" s="109"/>
      <c r="NTK1" s="109"/>
      <c r="NTL1" s="109"/>
      <c r="NTM1" s="109"/>
      <c r="NTN1" s="109"/>
      <c r="NTO1" s="109"/>
      <c r="NTP1" s="109"/>
      <c r="NTQ1" s="109"/>
      <c r="NTR1" s="109"/>
      <c r="NTS1" s="109"/>
      <c r="NTT1" s="109"/>
      <c r="NTU1" s="109"/>
      <c r="NTV1" s="109"/>
      <c r="NTW1" s="109"/>
      <c r="NTX1" s="109"/>
      <c r="NTY1" s="109"/>
      <c r="NTZ1" s="109"/>
      <c r="NUA1" s="109"/>
      <c r="NUB1" s="109"/>
      <c r="NUC1" s="109"/>
      <c r="NUD1" s="109"/>
      <c r="NUE1" s="109"/>
      <c r="NUF1" s="109"/>
      <c r="NUG1" s="109"/>
      <c r="NUH1" s="109"/>
      <c r="NUI1" s="109"/>
      <c r="NUJ1" s="109"/>
      <c r="NUK1" s="109"/>
      <c r="NUL1" s="109"/>
      <c r="NUM1" s="109"/>
      <c r="NUN1" s="109"/>
      <c r="NUO1" s="109"/>
      <c r="NUP1" s="109"/>
      <c r="NUQ1" s="109"/>
      <c r="NUR1" s="109"/>
      <c r="NUS1" s="109"/>
      <c r="NUT1" s="109"/>
      <c r="NUU1" s="109"/>
      <c r="NUV1" s="109"/>
      <c r="NUW1" s="109"/>
      <c r="NUX1" s="109"/>
      <c r="NUY1" s="109"/>
      <c r="NUZ1" s="109"/>
      <c r="NVA1" s="109"/>
      <c r="NVB1" s="109"/>
      <c r="NVC1" s="109"/>
      <c r="NVD1" s="109"/>
      <c r="NVE1" s="109"/>
      <c r="NVF1" s="109"/>
      <c r="NVG1" s="109"/>
      <c r="NVH1" s="109"/>
      <c r="NVI1" s="109"/>
      <c r="NVJ1" s="109"/>
      <c r="NVK1" s="109"/>
      <c r="NVL1" s="109"/>
      <c r="NVM1" s="109"/>
      <c r="NVN1" s="109"/>
      <c r="NVO1" s="109"/>
      <c r="NVP1" s="109"/>
      <c r="NVQ1" s="109"/>
      <c r="NVR1" s="109"/>
      <c r="NVS1" s="109"/>
      <c r="NVT1" s="109"/>
      <c r="NVU1" s="109"/>
      <c r="NVV1" s="109"/>
      <c r="NVW1" s="109"/>
      <c r="NVX1" s="109"/>
      <c r="NVY1" s="109"/>
      <c r="NVZ1" s="109"/>
      <c r="NWA1" s="109"/>
      <c r="NWB1" s="109"/>
      <c r="NWC1" s="109"/>
      <c r="NWD1" s="109"/>
      <c r="NWE1" s="109"/>
      <c r="NWF1" s="109"/>
      <c r="NWG1" s="109"/>
      <c r="NWH1" s="109"/>
      <c r="NWI1" s="109"/>
      <c r="NWJ1" s="109"/>
      <c r="NWK1" s="109"/>
      <c r="NWL1" s="109"/>
      <c r="NWM1" s="109"/>
      <c r="NWN1" s="109"/>
      <c r="NWO1" s="109"/>
      <c r="NWP1" s="109"/>
      <c r="NWQ1" s="109"/>
      <c r="NWR1" s="109"/>
      <c r="NWS1" s="109"/>
      <c r="NWT1" s="109"/>
      <c r="NWU1" s="109"/>
      <c r="NWV1" s="109"/>
      <c r="NWW1" s="109"/>
      <c r="NWX1" s="109"/>
      <c r="NWY1" s="109"/>
      <c r="NWZ1" s="109"/>
      <c r="NXA1" s="109"/>
      <c r="NXB1" s="109"/>
      <c r="NXC1" s="109"/>
      <c r="NXD1" s="109"/>
      <c r="NXE1" s="109"/>
      <c r="NXF1" s="109"/>
      <c r="NXG1" s="109"/>
      <c r="NXH1" s="109"/>
      <c r="NXI1" s="109"/>
      <c r="NXJ1" s="109"/>
      <c r="NXK1" s="109"/>
      <c r="NXL1" s="109"/>
      <c r="NXM1" s="109"/>
      <c r="NXN1" s="109"/>
      <c r="NXO1" s="109"/>
      <c r="NXP1" s="109"/>
      <c r="NXQ1" s="109"/>
      <c r="NXR1" s="109"/>
      <c r="NXS1" s="109"/>
      <c r="NXT1" s="109"/>
      <c r="NXU1" s="109"/>
      <c r="NXV1" s="109"/>
      <c r="NXW1" s="109"/>
      <c r="NXX1" s="109"/>
      <c r="NXY1" s="109"/>
      <c r="NXZ1" s="109"/>
      <c r="NYA1" s="109"/>
      <c r="NYB1" s="109"/>
      <c r="NYC1" s="109"/>
      <c r="NYD1" s="109"/>
      <c r="NYE1" s="109"/>
      <c r="NYF1" s="109"/>
      <c r="NYG1" s="109"/>
      <c r="NYH1" s="109"/>
      <c r="NYI1" s="109"/>
      <c r="NYJ1" s="109"/>
      <c r="NYK1" s="109"/>
      <c r="NYL1" s="109"/>
      <c r="NYM1" s="109"/>
      <c r="NYN1" s="109"/>
      <c r="NYO1" s="109"/>
      <c r="NYP1" s="109"/>
      <c r="NYQ1" s="109"/>
      <c r="NYR1" s="109"/>
      <c r="NYS1" s="109"/>
      <c r="NYT1" s="109"/>
      <c r="NYU1" s="109"/>
      <c r="NYV1" s="109"/>
      <c r="NYW1" s="109"/>
      <c r="NYX1" s="109"/>
      <c r="NYY1" s="109"/>
      <c r="NYZ1" s="109"/>
      <c r="NZA1" s="109"/>
      <c r="NZB1" s="109"/>
      <c r="NZC1" s="109"/>
      <c r="NZD1" s="109"/>
      <c r="NZE1" s="109"/>
      <c r="NZF1" s="109"/>
      <c r="NZG1" s="109"/>
      <c r="NZH1" s="109"/>
      <c r="NZI1" s="109"/>
      <c r="NZJ1" s="109"/>
      <c r="NZK1" s="109"/>
      <c r="NZL1" s="109"/>
      <c r="NZM1" s="109"/>
      <c r="NZN1" s="109"/>
      <c r="NZO1" s="109"/>
      <c r="NZP1" s="109"/>
      <c r="NZQ1" s="109"/>
      <c r="NZR1" s="109"/>
      <c r="NZS1" s="109"/>
      <c r="NZT1" s="109"/>
      <c r="NZU1" s="109"/>
      <c r="NZV1" s="109"/>
      <c r="NZW1" s="109"/>
      <c r="NZX1" s="109"/>
      <c r="NZY1" s="109"/>
      <c r="NZZ1" s="109"/>
      <c r="OAA1" s="109"/>
      <c r="OAB1" s="109"/>
      <c r="OAC1" s="109"/>
      <c r="OAD1" s="109"/>
      <c r="OAE1" s="109"/>
      <c r="OAF1" s="109"/>
      <c r="OAG1" s="109"/>
      <c r="OAH1" s="109"/>
      <c r="OAI1" s="109"/>
      <c r="OAJ1" s="109"/>
      <c r="OAK1" s="109"/>
      <c r="OAL1" s="109"/>
      <c r="OAM1" s="109"/>
      <c r="OAN1" s="109"/>
      <c r="OAO1" s="109"/>
      <c r="OAP1" s="109"/>
      <c r="OAQ1" s="109"/>
      <c r="OAR1" s="109"/>
      <c r="OAS1" s="109"/>
      <c r="OAT1" s="109"/>
      <c r="OAU1" s="109"/>
      <c r="OAV1" s="109"/>
      <c r="OAW1" s="109"/>
      <c r="OAX1" s="109"/>
      <c r="OAY1" s="109"/>
      <c r="OAZ1" s="109"/>
      <c r="OBA1" s="109"/>
      <c r="OBB1" s="109"/>
      <c r="OBC1" s="109"/>
      <c r="OBD1" s="109"/>
      <c r="OBE1" s="109"/>
      <c r="OBF1" s="109"/>
      <c r="OBG1" s="109"/>
      <c r="OBH1" s="109"/>
      <c r="OBI1" s="109"/>
      <c r="OBJ1" s="109"/>
      <c r="OBK1" s="109"/>
      <c r="OBL1" s="109"/>
      <c r="OBM1" s="109"/>
      <c r="OBN1" s="109"/>
      <c r="OBO1" s="109"/>
      <c r="OBP1" s="109"/>
      <c r="OBQ1" s="109"/>
      <c r="OBR1" s="109"/>
      <c r="OBS1" s="109"/>
      <c r="OBT1" s="109"/>
      <c r="OBU1" s="109"/>
      <c r="OBV1" s="109"/>
      <c r="OBW1" s="109"/>
      <c r="OBX1" s="109"/>
      <c r="OBY1" s="109"/>
      <c r="OBZ1" s="109"/>
      <c r="OCA1" s="109"/>
      <c r="OCB1" s="109"/>
      <c r="OCC1" s="109"/>
      <c r="OCD1" s="109"/>
      <c r="OCE1" s="109"/>
      <c r="OCF1" s="109"/>
      <c r="OCG1" s="109"/>
      <c r="OCH1" s="109"/>
      <c r="OCI1" s="109"/>
      <c r="OCJ1" s="109"/>
      <c r="OCK1" s="109"/>
      <c r="OCL1" s="109"/>
      <c r="OCM1" s="109"/>
      <c r="OCN1" s="109"/>
      <c r="OCO1" s="109"/>
      <c r="OCP1" s="109"/>
      <c r="OCQ1" s="109"/>
      <c r="OCR1" s="109"/>
      <c r="OCS1" s="109"/>
      <c r="OCT1" s="109"/>
      <c r="OCU1" s="109"/>
      <c r="OCV1" s="109"/>
      <c r="OCW1" s="109"/>
      <c r="OCX1" s="109"/>
      <c r="OCY1" s="109"/>
      <c r="OCZ1" s="109"/>
      <c r="ODA1" s="109"/>
      <c r="ODB1" s="109"/>
      <c r="ODC1" s="109"/>
      <c r="ODD1" s="109"/>
      <c r="ODE1" s="109"/>
      <c r="ODF1" s="109"/>
      <c r="ODG1" s="109"/>
      <c r="ODH1" s="109"/>
      <c r="ODI1" s="109"/>
      <c r="ODJ1" s="109"/>
      <c r="ODK1" s="109"/>
      <c r="ODL1" s="109"/>
      <c r="ODM1" s="109"/>
      <c r="ODN1" s="109"/>
      <c r="ODO1" s="109"/>
      <c r="ODP1" s="109"/>
      <c r="ODQ1" s="109"/>
      <c r="ODR1" s="109"/>
      <c r="ODS1" s="109"/>
      <c r="ODT1" s="109"/>
      <c r="ODU1" s="109"/>
      <c r="ODV1" s="109"/>
      <c r="ODW1" s="109"/>
      <c r="ODX1" s="109"/>
      <c r="ODY1" s="109"/>
      <c r="ODZ1" s="109"/>
      <c r="OEA1" s="109"/>
      <c r="OEB1" s="109"/>
      <c r="OEC1" s="109"/>
      <c r="OED1" s="109"/>
      <c r="OEE1" s="109"/>
      <c r="OEF1" s="109"/>
      <c r="OEG1" s="109"/>
      <c r="OEH1" s="109"/>
      <c r="OEI1" s="109"/>
      <c r="OEJ1" s="109"/>
      <c r="OEK1" s="109"/>
      <c r="OEL1" s="109"/>
      <c r="OEM1" s="109"/>
      <c r="OEN1" s="109"/>
      <c r="OEO1" s="109"/>
      <c r="OEP1" s="109"/>
      <c r="OEQ1" s="109"/>
      <c r="OER1" s="109"/>
      <c r="OES1" s="109"/>
      <c r="OET1" s="109"/>
      <c r="OEU1" s="109"/>
      <c r="OEV1" s="109"/>
      <c r="OEW1" s="109"/>
      <c r="OEX1" s="109"/>
      <c r="OEY1" s="109"/>
      <c r="OEZ1" s="109"/>
      <c r="OFA1" s="109"/>
      <c r="OFB1" s="109"/>
      <c r="OFC1" s="109"/>
      <c r="OFD1" s="109"/>
      <c r="OFE1" s="109"/>
      <c r="OFF1" s="109"/>
      <c r="OFG1" s="109"/>
      <c r="OFH1" s="109"/>
      <c r="OFI1" s="109"/>
      <c r="OFJ1" s="109"/>
      <c r="OFK1" s="109"/>
      <c r="OFL1" s="109"/>
      <c r="OFM1" s="109"/>
      <c r="OFN1" s="109"/>
      <c r="OFO1" s="109"/>
      <c r="OFP1" s="109"/>
      <c r="OFQ1" s="109"/>
      <c r="OFR1" s="109"/>
      <c r="OFS1" s="109"/>
      <c r="OFT1" s="109"/>
      <c r="OFU1" s="109"/>
      <c r="OFV1" s="109"/>
      <c r="OFW1" s="109"/>
      <c r="OFX1" s="109"/>
      <c r="OFY1" s="109"/>
      <c r="OFZ1" s="109"/>
      <c r="OGA1" s="109"/>
      <c r="OGB1" s="109"/>
      <c r="OGC1" s="109"/>
      <c r="OGD1" s="109"/>
      <c r="OGE1" s="109"/>
      <c r="OGF1" s="109"/>
      <c r="OGG1" s="109"/>
      <c r="OGH1" s="109"/>
      <c r="OGI1" s="109"/>
      <c r="OGJ1" s="109"/>
      <c r="OGK1" s="109"/>
      <c r="OGL1" s="109"/>
      <c r="OGM1" s="109"/>
      <c r="OGN1" s="109"/>
      <c r="OGO1" s="109"/>
      <c r="OGP1" s="109"/>
      <c r="OGQ1" s="109"/>
      <c r="OGR1" s="109"/>
      <c r="OGS1" s="109"/>
      <c r="OGT1" s="109"/>
      <c r="OGU1" s="109"/>
      <c r="OGV1" s="109"/>
      <c r="OGW1" s="109"/>
      <c r="OGX1" s="109"/>
      <c r="OGY1" s="109"/>
      <c r="OGZ1" s="109"/>
      <c r="OHA1" s="109"/>
      <c r="OHB1" s="109"/>
      <c r="OHC1" s="109"/>
      <c r="OHD1" s="109"/>
      <c r="OHE1" s="109"/>
      <c r="OHF1" s="109"/>
      <c r="OHG1" s="109"/>
      <c r="OHH1" s="109"/>
      <c r="OHI1" s="109"/>
      <c r="OHJ1" s="109"/>
      <c r="OHK1" s="109"/>
      <c r="OHL1" s="109"/>
      <c r="OHM1" s="109"/>
      <c r="OHN1" s="109"/>
      <c r="OHO1" s="109"/>
      <c r="OHP1" s="109"/>
      <c r="OHQ1" s="109"/>
      <c r="OHR1" s="109"/>
      <c r="OHS1" s="109"/>
      <c r="OHT1" s="109"/>
      <c r="OHU1" s="109"/>
      <c r="OHV1" s="109"/>
      <c r="OHW1" s="109"/>
      <c r="OHX1" s="109"/>
      <c r="OHY1" s="109"/>
      <c r="OHZ1" s="109"/>
      <c r="OIA1" s="109"/>
      <c r="OIB1" s="109"/>
      <c r="OIC1" s="109"/>
      <c r="OID1" s="109"/>
      <c r="OIE1" s="109"/>
      <c r="OIF1" s="109"/>
      <c r="OIG1" s="109"/>
      <c r="OIH1" s="109"/>
      <c r="OII1" s="109"/>
      <c r="OIJ1" s="109"/>
      <c r="OIK1" s="109"/>
      <c r="OIL1" s="109"/>
      <c r="OIM1" s="109"/>
      <c r="OIN1" s="109"/>
      <c r="OIO1" s="109"/>
      <c r="OIP1" s="109"/>
      <c r="OIQ1" s="109"/>
      <c r="OIR1" s="109"/>
      <c r="OIS1" s="109"/>
      <c r="OIT1" s="109"/>
      <c r="OIU1" s="109"/>
      <c r="OIV1" s="109"/>
      <c r="OIW1" s="109"/>
      <c r="OIX1" s="109"/>
      <c r="OIY1" s="109"/>
      <c r="OIZ1" s="109"/>
      <c r="OJA1" s="109"/>
      <c r="OJB1" s="109"/>
      <c r="OJC1" s="109"/>
      <c r="OJD1" s="109"/>
      <c r="OJE1" s="109"/>
      <c r="OJF1" s="109"/>
      <c r="OJG1" s="109"/>
      <c r="OJH1" s="109"/>
      <c r="OJI1" s="109"/>
      <c r="OJJ1" s="109"/>
      <c r="OJK1" s="109"/>
      <c r="OJL1" s="109"/>
      <c r="OJM1" s="109"/>
      <c r="OJN1" s="109"/>
      <c r="OJO1" s="109"/>
      <c r="OJP1" s="109"/>
      <c r="OJQ1" s="109"/>
      <c r="OJR1" s="109"/>
      <c r="OJS1" s="109"/>
      <c r="OJT1" s="109"/>
      <c r="OJU1" s="109"/>
      <c r="OJV1" s="109"/>
      <c r="OJW1" s="109"/>
      <c r="OJX1" s="109"/>
      <c r="OJY1" s="109"/>
      <c r="OJZ1" s="109"/>
      <c r="OKA1" s="109"/>
      <c r="OKB1" s="109"/>
      <c r="OKC1" s="109"/>
      <c r="OKD1" s="109"/>
      <c r="OKE1" s="109"/>
      <c r="OKF1" s="109"/>
      <c r="OKG1" s="109"/>
      <c r="OKH1" s="109"/>
      <c r="OKI1" s="109"/>
      <c r="OKJ1" s="109"/>
      <c r="OKK1" s="109"/>
      <c r="OKL1" s="109"/>
      <c r="OKM1" s="109"/>
      <c r="OKN1" s="109"/>
      <c r="OKO1" s="109"/>
      <c r="OKP1" s="109"/>
      <c r="OKQ1" s="109"/>
      <c r="OKR1" s="109"/>
      <c r="OKS1" s="109"/>
      <c r="OKT1" s="109"/>
      <c r="OKU1" s="109"/>
      <c r="OKV1" s="109"/>
      <c r="OKW1" s="109"/>
      <c r="OKX1" s="109"/>
      <c r="OKY1" s="109"/>
      <c r="OKZ1" s="109"/>
      <c r="OLA1" s="109"/>
      <c r="OLB1" s="109"/>
      <c r="OLC1" s="109"/>
      <c r="OLD1" s="109"/>
      <c r="OLE1" s="109"/>
      <c r="OLF1" s="109"/>
      <c r="OLG1" s="109"/>
      <c r="OLH1" s="109"/>
      <c r="OLI1" s="109"/>
      <c r="OLJ1" s="109"/>
      <c r="OLK1" s="109"/>
      <c r="OLL1" s="109"/>
      <c r="OLM1" s="109"/>
      <c r="OLN1" s="109"/>
      <c r="OLO1" s="109"/>
      <c r="OLP1" s="109"/>
      <c r="OLQ1" s="109"/>
      <c r="OLR1" s="109"/>
      <c r="OLS1" s="109"/>
      <c r="OLT1" s="109"/>
      <c r="OLU1" s="109"/>
      <c r="OLV1" s="109"/>
      <c r="OLW1" s="109"/>
      <c r="OLX1" s="109"/>
      <c r="OLY1" s="109"/>
      <c r="OLZ1" s="109"/>
      <c r="OMA1" s="109"/>
      <c r="OMB1" s="109"/>
      <c r="OMC1" s="109"/>
      <c r="OMD1" s="109"/>
      <c r="OME1" s="109"/>
      <c r="OMF1" s="109"/>
      <c r="OMG1" s="109"/>
      <c r="OMH1" s="109"/>
      <c r="OMI1" s="109"/>
      <c r="OMJ1" s="109"/>
      <c r="OMK1" s="109"/>
      <c r="OML1" s="109"/>
      <c r="OMM1" s="109"/>
      <c r="OMN1" s="109"/>
      <c r="OMO1" s="109"/>
      <c r="OMP1" s="109"/>
      <c r="OMQ1" s="109"/>
      <c r="OMR1" s="109"/>
      <c r="OMS1" s="109"/>
      <c r="OMT1" s="109"/>
      <c r="OMU1" s="109"/>
      <c r="OMV1" s="109"/>
      <c r="OMW1" s="109"/>
      <c r="OMX1" s="109"/>
      <c r="OMY1" s="109"/>
      <c r="OMZ1" s="109"/>
      <c r="ONA1" s="109"/>
      <c r="ONB1" s="109"/>
      <c r="ONC1" s="109"/>
      <c r="OND1" s="109"/>
      <c r="ONE1" s="109"/>
      <c r="ONF1" s="109"/>
      <c r="ONG1" s="109"/>
      <c r="ONH1" s="109"/>
      <c r="ONI1" s="109"/>
      <c r="ONJ1" s="109"/>
      <c r="ONK1" s="109"/>
      <c r="ONL1" s="109"/>
      <c r="ONM1" s="109"/>
      <c r="ONN1" s="109"/>
      <c r="ONO1" s="109"/>
      <c r="ONP1" s="109"/>
      <c r="ONQ1" s="109"/>
      <c r="ONR1" s="109"/>
      <c r="ONS1" s="109"/>
      <c r="ONT1" s="109"/>
      <c r="ONU1" s="109"/>
      <c r="ONV1" s="109"/>
      <c r="ONW1" s="109"/>
      <c r="ONX1" s="109"/>
      <c r="ONY1" s="109"/>
      <c r="ONZ1" s="109"/>
      <c r="OOA1" s="109"/>
      <c r="OOB1" s="109"/>
      <c r="OOC1" s="109"/>
      <c r="OOD1" s="109"/>
      <c r="OOE1" s="109"/>
      <c r="OOF1" s="109"/>
      <c r="OOG1" s="109"/>
      <c r="OOH1" s="109"/>
      <c r="OOI1" s="109"/>
      <c r="OOJ1" s="109"/>
      <c r="OOK1" s="109"/>
      <c r="OOL1" s="109"/>
      <c r="OOM1" s="109"/>
      <c r="OON1" s="109"/>
      <c r="OOO1" s="109"/>
      <c r="OOP1" s="109"/>
      <c r="OOQ1" s="109"/>
      <c r="OOR1" s="109"/>
      <c r="OOS1" s="109"/>
      <c r="OOT1" s="109"/>
      <c r="OOU1" s="109"/>
      <c r="OOV1" s="109"/>
      <c r="OOW1" s="109"/>
      <c r="OOX1" s="109"/>
      <c r="OOY1" s="109"/>
      <c r="OOZ1" s="109"/>
      <c r="OPA1" s="109"/>
      <c r="OPB1" s="109"/>
      <c r="OPC1" s="109"/>
      <c r="OPD1" s="109"/>
      <c r="OPE1" s="109"/>
      <c r="OPF1" s="109"/>
      <c r="OPG1" s="109"/>
      <c r="OPH1" s="109"/>
      <c r="OPI1" s="109"/>
      <c r="OPJ1" s="109"/>
      <c r="OPK1" s="109"/>
      <c r="OPL1" s="109"/>
      <c r="OPM1" s="109"/>
      <c r="OPN1" s="109"/>
      <c r="OPO1" s="109"/>
      <c r="OPP1" s="109"/>
      <c r="OPQ1" s="109"/>
      <c r="OPR1" s="109"/>
      <c r="OPS1" s="109"/>
      <c r="OPT1" s="109"/>
      <c r="OPU1" s="109"/>
      <c r="OPV1" s="109"/>
      <c r="OPW1" s="109"/>
      <c r="OPX1" s="109"/>
      <c r="OPY1" s="109"/>
      <c r="OPZ1" s="109"/>
      <c r="OQA1" s="109"/>
      <c r="OQB1" s="109"/>
      <c r="OQC1" s="109"/>
      <c r="OQD1" s="109"/>
      <c r="OQE1" s="109"/>
      <c r="OQF1" s="109"/>
      <c r="OQG1" s="109"/>
      <c r="OQH1" s="109"/>
      <c r="OQI1" s="109"/>
      <c r="OQJ1" s="109"/>
      <c r="OQK1" s="109"/>
      <c r="OQL1" s="109"/>
      <c r="OQM1" s="109"/>
      <c r="OQN1" s="109"/>
      <c r="OQO1" s="109"/>
      <c r="OQP1" s="109"/>
      <c r="OQQ1" s="109"/>
      <c r="OQR1" s="109"/>
      <c r="OQS1" s="109"/>
      <c r="OQT1" s="109"/>
      <c r="OQU1" s="109"/>
      <c r="OQV1" s="109"/>
      <c r="OQW1" s="109"/>
      <c r="OQX1" s="109"/>
      <c r="OQY1" s="109"/>
      <c r="OQZ1" s="109"/>
      <c r="ORA1" s="109"/>
      <c r="ORB1" s="109"/>
      <c r="ORC1" s="109"/>
      <c r="ORD1" s="109"/>
      <c r="ORE1" s="109"/>
      <c r="ORF1" s="109"/>
      <c r="ORG1" s="109"/>
      <c r="ORH1" s="109"/>
      <c r="ORI1" s="109"/>
      <c r="ORJ1" s="109"/>
      <c r="ORK1" s="109"/>
      <c r="ORL1" s="109"/>
      <c r="ORM1" s="109"/>
      <c r="ORN1" s="109"/>
      <c r="ORO1" s="109"/>
      <c r="ORP1" s="109"/>
      <c r="ORQ1" s="109"/>
      <c r="ORR1" s="109"/>
      <c r="ORS1" s="109"/>
      <c r="ORT1" s="109"/>
      <c r="ORU1" s="109"/>
      <c r="ORV1" s="109"/>
      <c r="ORW1" s="109"/>
      <c r="ORX1" s="109"/>
      <c r="ORY1" s="109"/>
      <c r="ORZ1" s="109"/>
      <c r="OSA1" s="109"/>
      <c r="OSB1" s="109"/>
      <c r="OSC1" s="109"/>
      <c r="OSD1" s="109"/>
      <c r="OSE1" s="109"/>
      <c r="OSF1" s="109"/>
      <c r="OSG1" s="109"/>
      <c r="OSH1" s="109"/>
      <c r="OSI1" s="109"/>
      <c r="OSJ1" s="109"/>
      <c r="OSK1" s="109"/>
      <c r="OSL1" s="109"/>
      <c r="OSM1" s="109"/>
      <c r="OSN1" s="109"/>
      <c r="OSO1" s="109"/>
      <c r="OSP1" s="109"/>
      <c r="OSQ1" s="109"/>
      <c r="OSR1" s="109"/>
      <c r="OSS1" s="109"/>
      <c r="OST1" s="109"/>
      <c r="OSU1" s="109"/>
      <c r="OSV1" s="109"/>
      <c r="OSW1" s="109"/>
      <c r="OSX1" s="109"/>
      <c r="OSY1" s="109"/>
      <c r="OSZ1" s="109"/>
      <c r="OTA1" s="109"/>
      <c r="OTB1" s="109"/>
      <c r="OTC1" s="109"/>
      <c r="OTD1" s="109"/>
      <c r="OTE1" s="109"/>
      <c r="OTF1" s="109"/>
      <c r="OTG1" s="109"/>
      <c r="OTH1" s="109"/>
      <c r="OTI1" s="109"/>
      <c r="OTJ1" s="109"/>
      <c r="OTK1" s="109"/>
      <c r="OTL1" s="109"/>
      <c r="OTM1" s="109"/>
      <c r="OTN1" s="109"/>
      <c r="OTO1" s="109"/>
      <c r="OTP1" s="109"/>
      <c r="OTQ1" s="109"/>
      <c r="OTR1" s="109"/>
      <c r="OTS1" s="109"/>
      <c r="OTT1" s="109"/>
      <c r="OTU1" s="109"/>
      <c r="OTV1" s="109"/>
      <c r="OTW1" s="109"/>
      <c r="OTX1" s="109"/>
      <c r="OTY1" s="109"/>
      <c r="OTZ1" s="109"/>
      <c r="OUA1" s="109"/>
      <c r="OUB1" s="109"/>
      <c r="OUC1" s="109"/>
      <c r="OUD1" s="109"/>
      <c r="OUE1" s="109"/>
      <c r="OUF1" s="109"/>
      <c r="OUG1" s="109"/>
      <c r="OUH1" s="109"/>
      <c r="OUI1" s="109"/>
      <c r="OUJ1" s="109"/>
      <c r="OUK1" s="109"/>
      <c r="OUL1" s="109"/>
      <c r="OUM1" s="109"/>
      <c r="OUN1" s="109"/>
      <c r="OUO1" s="109"/>
      <c r="OUP1" s="109"/>
      <c r="OUQ1" s="109"/>
      <c r="OUR1" s="109"/>
      <c r="OUS1" s="109"/>
      <c r="OUT1" s="109"/>
      <c r="OUU1" s="109"/>
      <c r="OUV1" s="109"/>
      <c r="OUW1" s="109"/>
      <c r="OUX1" s="109"/>
      <c r="OUY1" s="109"/>
      <c r="OUZ1" s="109"/>
      <c r="OVA1" s="109"/>
      <c r="OVB1" s="109"/>
      <c r="OVC1" s="109"/>
      <c r="OVD1" s="109"/>
      <c r="OVE1" s="109"/>
      <c r="OVF1" s="109"/>
      <c r="OVG1" s="109"/>
      <c r="OVH1" s="109"/>
      <c r="OVI1" s="109"/>
      <c r="OVJ1" s="109"/>
      <c r="OVK1" s="109"/>
      <c r="OVL1" s="109"/>
      <c r="OVM1" s="109"/>
      <c r="OVN1" s="109"/>
      <c r="OVO1" s="109"/>
      <c r="OVP1" s="109"/>
      <c r="OVQ1" s="109"/>
      <c r="OVR1" s="109"/>
      <c r="OVS1" s="109"/>
      <c r="OVT1" s="109"/>
      <c r="OVU1" s="109"/>
      <c r="OVV1" s="109"/>
      <c r="OVW1" s="109"/>
      <c r="OVX1" s="109"/>
      <c r="OVY1" s="109"/>
      <c r="OVZ1" s="109"/>
      <c r="OWA1" s="109"/>
      <c r="OWB1" s="109"/>
      <c r="OWC1" s="109"/>
      <c r="OWD1" s="109"/>
      <c r="OWE1" s="109"/>
      <c r="OWF1" s="109"/>
      <c r="OWG1" s="109"/>
      <c r="OWH1" s="109"/>
      <c r="OWI1" s="109"/>
      <c r="OWJ1" s="109"/>
      <c r="OWK1" s="109"/>
      <c r="OWL1" s="109"/>
      <c r="OWM1" s="109"/>
      <c r="OWN1" s="109"/>
      <c r="OWO1" s="109"/>
      <c r="OWP1" s="109"/>
      <c r="OWQ1" s="109"/>
      <c r="OWR1" s="109"/>
      <c r="OWS1" s="109"/>
      <c r="OWT1" s="109"/>
      <c r="OWU1" s="109"/>
      <c r="OWV1" s="109"/>
      <c r="OWW1" s="109"/>
      <c r="OWX1" s="109"/>
      <c r="OWY1" s="109"/>
      <c r="OWZ1" s="109"/>
      <c r="OXA1" s="109"/>
      <c r="OXB1" s="109"/>
      <c r="OXC1" s="109"/>
      <c r="OXD1" s="109"/>
      <c r="OXE1" s="109"/>
      <c r="OXF1" s="109"/>
      <c r="OXG1" s="109"/>
      <c r="OXH1" s="109"/>
      <c r="OXI1" s="109"/>
      <c r="OXJ1" s="109"/>
      <c r="OXK1" s="109"/>
      <c r="OXL1" s="109"/>
      <c r="OXM1" s="109"/>
      <c r="OXN1" s="109"/>
      <c r="OXO1" s="109"/>
      <c r="OXP1" s="109"/>
      <c r="OXQ1" s="109"/>
      <c r="OXR1" s="109"/>
      <c r="OXS1" s="109"/>
      <c r="OXT1" s="109"/>
      <c r="OXU1" s="109"/>
      <c r="OXV1" s="109"/>
      <c r="OXW1" s="109"/>
      <c r="OXX1" s="109"/>
      <c r="OXY1" s="109"/>
      <c r="OXZ1" s="109"/>
      <c r="OYA1" s="109"/>
      <c r="OYB1" s="109"/>
      <c r="OYC1" s="109"/>
      <c r="OYD1" s="109"/>
      <c r="OYE1" s="109"/>
      <c r="OYF1" s="109"/>
      <c r="OYG1" s="109"/>
      <c r="OYH1" s="109"/>
      <c r="OYI1" s="109"/>
      <c r="OYJ1" s="109"/>
      <c r="OYK1" s="109"/>
      <c r="OYL1" s="109"/>
      <c r="OYM1" s="109"/>
      <c r="OYN1" s="109"/>
      <c r="OYO1" s="109"/>
      <c r="OYP1" s="109"/>
      <c r="OYQ1" s="109"/>
      <c r="OYR1" s="109"/>
      <c r="OYS1" s="109"/>
      <c r="OYT1" s="109"/>
      <c r="OYU1" s="109"/>
      <c r="OYV1" s="109"/>
      <c r="OYW1" s="109"/>
      <c r="OYX1" s="109"/>
      <c r="OYY1" s="109"/>
      <c r="OYZ1" s="109"/>
      <c r="OZA1" s="109"/>
      <c r="OZB1" s="109"/>
      <c r="OZC1" s="109"/>
      <c r="OZD1" s="109"/>
      <c r="OZE1" s="109"/>
      <c r="OZF1" s="109"/>
      <c r="OZG1" s="109"/>
      <c r="OZH1" s="109"/>
      <c r="OZI1" s="109"/>
      <c r="OZJ1" s="109"/>
      <c r="OZK1" s="109"/>
      <c r="OZL1" s="109"/>
      <c r="OZM1" s="109"/>
      <c r="OZN1" s="109"/>
      <c r="OZO1" s="109"/>
      <c r="OZP1" s="109"/>
      <c r="OZQ1" s="109"/>
      <c r="OZR1" s="109"/>
      <c r="OZS1" s="109"/>
      <c r="OZT1" s="109"/>
      <c r="OZU1" s="109"/>
      <c r="OZV1" s="109"/>
      <c r="OZW1" s="109"/>
      <c r="OZX1" s="109"/>
      <c r="OZY1" s="109"/>
      <c r="OZZ1" s="109"/>
      <c r="PAA1" s="109"/>
      <c r="PAB1" s="109"/>
      <c r="PAC1" s="109"/>
      <c r="PAD1" s="109"/>
      <c r="PAE1" s="109"/>
      <c r="PAF1" s="109"/>
      <c r="PAG1" s="109"/>
      <c r="PAH1" s="109"/>
      <c r="PAI1" s="109"/>
      <c r="PAJ1" s="109"/>
      <c r="PAK1" s="109"/>
      <c r="PAL1" s="109"/>
      <c r="PAM1" s="109"/>
      <c r="PAN1" s="109"/>
      <c r="PAO1" s="109"/>
      <c r="PAP1" s="109"/>
      <c r="PAQ1" s="109"/>
      <c r="PAR1" s="109"/>
      <c r="PAS1" s="109"/>
      <c r="PAT1" s="109"/>
      <c r="PAU1" s="109"/>
      <c r="PAV1" s="109"/>
      <c r="PAW1" s="109"/>
      <c r="PAX1" s="109"/>
      <c r="PAY1" s="109"/>
      <c r="PAZ1" s="109"/>
      <c r="PBA1" s="109"/>
      <c r="PBB1" s="109"/>
      <c r="PBC1" s="109"/>
      <c r="PBD1" s="109"/>
      <c r="PBE1" s="109"/>
      <c r="PBF1" s="109"/>
      <c r="PBG1" s="109"/>
      <c r="PBH1" s="109"/>
      <c r="PBI1" s="109"/>
      <c r="PBJ1" s="109"/>
      <c r="PBK1" s="109"/>
      <c r="PBL1" s="109"/>
      <c r="PBM1" s="109"/>
      <c r="PBN1" s="109"/>
      <c r="PBO1" s="109"/>
      <c r="PBP1" s="109"/>
      <c r="PBQ1" s="109"/>
      <c r="PBR1" s="109"/>
      <c r="PBS1" s="109"/>
      <c r="PBT1" s="109"/>
      <c r="PBU1" s="109"/>
      <c r="PBV1" s="109"/>
      <c r="PBW1" s="109"/>
      <c r="PBX1" s="109"/>
      <c r="PBY1" s="109"/>
      <c r="PBZ1" s="109"/>
      <c r="PCA1" s="109"/>
      <c r="PCB1" s="109"/>
      <c r="PCC1" s="109"/>
      <c r="PCD1" s="109"/>
      <c r="PCE1" s="109"/>
      <c r="PCF1" s="109"/>
      <c r="PCG1" s="109"/>
      <c r="PCH1" s="109"/>
      <c r="PCI1" s="109"/>
      <c r="PCJ1" s="109"/>
      <c r="PCK1" s="109"/>
      <c r="PCL1" s="109"/>
      <c r="PCM1" s="109"/>
      <c r="PCN1" s="109"/>
      <c r="PCO1" s="109"/>
      <c r="PCP1" s="109"/>
      <c r="PCQ1" s="109"/>
      <c r="PCR1" s="109"/>
      <c r="PCS1" s="109"/>
      <c r="PCT1" s="109"/>
      <c r="PCU1" s="109"/>
      <c r="PCV1" s="109"/>
      <c r="PCW1" s="109"/>
      <c r="PCX1" s="109"/>
      <c r="PCY1" s="109"/>
      <c r="PCZ1" s="109"/>
      <c r="PDA1" s="109"/>
      <c r="PDB1" s="109"/>
      <c r="PDC1" s="109"/>
      <c r="PDD1" s="109"/>
      <c r="PDE1" s="109"/>
      <c r="PDF1" s="109"/>
      <c r="PDG1" s="109"/>
      <c r="PDH1" s="109"/>
      <c r="PDI1" s="109"/>
      <c r="PDJ1" s="109"/>
      <c r="PDK1" s="109"/>
      <c r="PDL1" s="109"/>
      <c r="PDM1" s="109"/>
      <c r="PDN1" s="109"/>
      <c r="PDO1" s="109"/>
      <c r="PDP1" s="109"/>
      <c r="PDQ1" s="109"/>
      <c r="PDR1" s="109"/>
      <c r="PDS1" s="109"/>
      <c r="PDT1" s="109"/>
      <c r="PDU1" s="109"/>
      <c r="PDV1" s="109"/>
      <c r="PDW1" s="109"/>
      <c r="PDX1" s="109"/>
      <c r="PDY1" s="109"/>
      <c r="PDZ1" s="109"/>
      <c r="PEA1" s="109"/>
      <c r="PEB1" s="109"/>
      <c r="PEC1" s="109"/>
      <c r="PED1" s="109"/>
      <c r="PEE1" s="109"/>
      <c r="PEF1" s="109"/>
      <c r="PEG1" s="109"/>
      <c r="PEH1" s="109"/>
      <c r="PEI1" s="109"/>
      <c r="PEJ1" s="109"/>
      <c r="PEK1" s="109"/>
      <c r="PEL1" s="109"/>
      <c r="PEM1" s="109"/>
      <c r="PEN1" s="109"/>
      <c r="PEO1" s="109"/>
      <c r="PEP1" s="109"/>
      <c r="PEQ1" s="109"/>
      <c r="PER1" s="109"/>
      <c r="PES1" s="109"/>
      <c r="PET1" s="109"/>
      <c r="PEU1" s="109"/>
      <c r="PEV1" s="109"/>
      <c r="PEW1" s="109"/>
      <c r="PEX1" s="109"/>
      <c r="PEY1" s="109"/>
      <c r="PEZ1" s="109"/>
      <c r="PFA1" s="109"/>
      <c r="PFB1" s="109"/>
      <c r="PFC1" s="109"/>
      <c r="PFD1" s="109"/>
      <c r="PFE1" s="109"/>
      <c r="PFF1" s="109"/>
      <c r="PFG1" s="109"/>
      <c r="PFH1" s="109"/>
      <c r="PFI1" s="109"/>
      <c r="PFJ1" s="109"/>
      <c r="PFK1" s="109"/>
      <c r="PFL1" s="109"/>
      <c r="PFM1" s="109"/>
      <c r="PFN1" s="109"/>
      <c r="PFO1" s="109"/>
      <c r="PFP1" s="109"/>
      <c r="PFQ1" s="109"/>
      <c r="PFR1" s="109"/>
      <c r="PFS1" s="109"/>
      <c r="PFT1" s="109"/>
      <c r="PFU1" s="109"/>
      <c r="PFV1" s="109"/>
      <c r="PFW1" s="109"/>
      <c r="PFX1" s="109"/>
      <c r="PFY1" s="109"/>
      <c r="PFZ1" s="109"/>
      <c r="PGA1" s="109"/>
      <c r="PGB1" s="109"/>
      <c r="PGC1" s="109"/>
      <c r="PGD1" s="109"/>
      <c r="PGE1" s="109"/>
      <c r="PGF1" s="109"/>
      <c r="PGG1" s="109"/>
      <c r="PGH1" s="109"/>
      <c r="PGI1" s="109"/>
      <c r="PGJ1" s="109"/>
      <c r="PGK1" s="109"/>
      <c r="PGL1" s="109"/>
      <c r="PGM1" s="109"/>
      <c r="PGN1" s="109"/>
      <c r="PGO1" s="109"/>
      <c r="PGP1" s="109"/>
      <c r="PGQ1" s="109"/>
      <c r="PGR1" s="109"/>
      <c r="PGS1" s="109"/>
      <c r="PGT1" s="109"/>
      <c r="PGU1" s="109"/>
      <c r="PGV1" s="109"/>
      <c r="PGW1" s="109"/>
      <c r="PGX1" s="109"/>
      <c r="PGY1" s="109"/>
      <c r="PGZ1" s="109"/>
      <c r="PHA1" s="109"/>
      <c r="PHB1" s="109"/>
      <c r="PHC1" s="109"/>
      <c r="PHD1" s="109"/>
      <c r="PHE1" s="109"/>
      <c r="PHF1" s="109"/>
      <c r="PHG1" s="109"/>
      <c r="PHH1" s="109"/>
      <c r="PHI1" s="109"/>
      <c r="PHJ1" s="109"/>
      <c r="PHK1" s="109"/>
      <c r="PHL1" s="109"/>
      <c r="PHM1" s="109"/>
      <c r="PHN1" s="109"/>
      <c r="PHO1" s="109"/>
      <c r="PHP1" s="109"/>
      <c r="PHQ1" s="109"/>
      <c r="PHR1" s="109"/>
      <c r="PHS1" s="109"/>
      <c r="PHT1" s="109"/>
      <c r="PHU1" s="109"/>
      <c r="PHV1" s="109"/>
      <c r="PHW1" s="109"/>
      <c r="PHX1" s="109"/>
      <c r="PHY1" s="109"/>
      <c r="PHZ1" s="109"/>
      <c r="PIA1" s="109"/>
      <c r="PIB1" s="109"/>
      <c r="PIC1" s="109"/>
      <c r="PID1" s="109"/>
      <c r="PIE1" s="109"/>
      <c r="PIF1" s="109"/>
      <c r="PIG1" s="109"/>
      <c r="PIH1" s="109"/>
      <c r="PII1" s="109"/>
      <c r="PIJ1" s="109"/>
      <c r="PIK1" s="109"/>
      <c r="PIL1" s="109"/>
      <c r="PIM1" s="109"/>
      <c r="PIN1" s="109"/>
      <c r="PIO1" s="109"/>
      <c r="PIP1" s="109"/>
      <c r="PIQ1" s="109"/>
      <c r="PIR1" s="109"/>
      <c r="PIS1" s="109"/>
      <c r="PIT1" s="109"/>
      <c r="PIU1" s="109"/>
      <c r="PIV1" s="109"/>
      <c r="PIW1" s="109"/>
      <c r="PIX1" s="109"/>
      <c r="PIY1" s="109"/>
      <c r="PIZ1" s="109"/>
      <c r="PJA1" s="109"/>
      <c r="PJB1" s="109"/>
      <c r="PJC1" s="109"/>
      <c r="PJD1" s="109"/>
      <c r="PJE1" s="109"/>
      <c r="PJF1" s="109"/>
      <c r="PJG1" s="109"/>
      <c r="PJH1" s="109"/>
      <c r="PJI1" s="109"/>
      <c r="PJJ1" s="109"/>
      <c r="PJK1" s="109"/>
      <c r="PJL1" s="109"/>
      <c r="PJM1" s="109"/>
      <c r="PJN1" s="109"/>
      <c r="PJO1" s="109"/>
      <c r="PJP1" s="109"/>
      <c r="PJQ1" s="109"/>
      <c r="PJR1" s="109"/>
      <c r="PJS1" s="109"/>
      <c r="PJT1" s="109"/>
      <c r="PJU1" s="109"/>
      <c r="PJV1" s="109"/>
      <c r="PJW1" s="109"/>
      <c r="PJX1" s="109"/>
      <c r="PJY1" s="109"/>
      <c r="PJZ1" s="109"/>
      <c r="PKA1" s="109"/>
      <c r="PKB1" s="109"/>
      <c r="PKC1" s="109"/>
      <c r="PKD1" s="109"/>
      <c r="PKE1" s="109"/>
      <c r="PKF1" s="109"/>
      <c r="PKG1" s="109"/>
      <c r="PKH1" s="109"/>
      <c r="PKI1" s="109"/>
      <c r="PKJ1" s="109"/>
      <c r="PKK1" s="109"/>
      <c r="PKL1" s="109"/>
      <c r="PKM1" s="109"/>
      <c r="PKN1" s="109"/>
      <c r="PKO1" s="109"/>
      <c r="PKP1" s="109"/>
      <c r="PKQ1" s="109"/>
      <c r="PKR1" s="109"/>
      <c r="PKS1" s="109"/>
      <c r="PKT1" s="109"/>
      <c r="PKU1" s="109"/>
      <c r="PKV1" s="109"/>
      <c r="PKW1" s="109"/>
      <c r="PKX1" s="109"/>
      <c r="PKY1" s="109"/>
      <c r="PKZ1" s="109"/>
      <c r="PLA1" s="109"/>
      <c r="PLB1" s="109"/>
      <c r="PLC1" s="109"/>
      <c r="PLD1" s="109"/>
      <c r="PLE1" s="109"/>
      <c r="PLF1" s="109"/>
      <c r="PLG1" s="109"/>
      <c r="PLH1" s="109"/>
      <c r="PLI1" s="109"/>
      <c r="PLJ1" s="109"/>
      <c r="PLK1" s="109"/>
      <c r="PLL1" s="109"/>
      <c r="PLM1" s="109"/>
      <c r="PLN1" s="109"/>
      <c r="PLO1" s="109"/>
      <c r="PLP1" s="109"/>
      <c r="PLQ1" s="109"/>
      <c r="PLR1" s="109"/>
      <c r="PLS1" s="109"/>
      <c r="PLT1" s="109"/>
      <c r="PLU1" s="109"/>
      <c r="PLV1" s="109"/>
      <c r="PLW1" s="109"/>
      <c r="PLX1" s="109"/>
      <c r="PLY1" s="109"/>
      <c r="PLZ1" s="109"/>
      <c r="PMA1" s="109"/>
      <c r="PMB1" s="109"/>
      <c r="PMC1" s="109"/>
      <c r="PMD1" s="109"/>
      <c r="PME1" s="109"/>
      <c r="PMF1" s="109"/>
      <c r="PMG1" s="109"/>
      <c r="PMH1" s="109"/>
      <c r="PMI1" s="109"/>
      <c r="PMJ1" s="109"/>
      <c r="PMK1" s="109"/>
      <c r="PML1" s="109"/>
      <c r="PMM1" s="109"/>
      <c r="PMN1" s="109"/>
      <c r="PMO1" s="109"/>
      <c r="PMP1" s="109"/>
      <c r="PMQ1" s="109"/>
      <c r="PMR1" s="109"/>
      <c r="PMS1" s="109"/>
      <c r="PMT1" s="109"/>
      <c r="PMU1" s="109"/>
      <c r="PMV1" s="109"/>
      <c r="PMW1" s="109"/>
      <c r="PMX1" s="109"/>
      <c r="PMY1" s="109"/>
      <c r="PMZ1" s="109"/>
      <c r="PNA1" s="109"/>
      <c r="PNB1" s="109"/>
      <c r="PNC1" s="109"/>
      <c r="PND1" s="109"/>
      <c r="PNE1" s="109"/>
      <c r="PNF1" s="109"/>
      <c r="PNG1" s="109"/>
      <c r="PNH1" s="109"/>
      <c r="PNI1" s="109"/>
      <c r="PNJ1" s="109"/>
      <c r="PNK1" s="109"/>
      <c r="PNL1" s="109"/>
      <c r="PNM1" s="109"/>
      <c r="PNN1" s="109"/>
      <c r="PNO1" s="109"/>
      <c r="PNP1" s="109"/>
      <c r="PNQ1" s="109"/>
      <c r="PNR1" s="109"/>
      <c r="PNS1" s="109"/>
      <c r="PNT1" s="109"/>
      <c r="PNU1" s="109"/>
      <c r="PNV1" s="109"/>
      <c r="PNW1" s="109"/>
      <c r="PNX1" s="109"/>
      <c r="PNY1" s="109"/>
      <c r="PNZ1" s="109"/>
      <c r="POA1" s="109"/>
      <c r="POB1" s="109"/>
      <c r="POC1" s="109"/>
      <c r="POD1" s="109"/>
      <c r="POE1" s="109"/>
      <c r="POF1" s="109"/>
      <c r="POG1" s="109"/>
      <c r="POH1" s="109"/>
      <c r="POI1" s="109"/>
      <c r="POJ1" s="109"/>
      <c r="POK1" s="109"/>
      <c r="POL1" s="109"/>
      <c r="POM1" s="109"/>
      <c r="PON1" s="109"/>
      <c r="POO1" s="109"/>
      <c r="POP1" s="109"/>
      <c r="POQ1" s="109"/>
      <c r="POR1" s="109"/>
      <c r="POS1" s="109"/>
      <c r="POT1" s="109"/>
      <c r="POU1" s="109"/>
      <c r="POV1" s="109"/>
      <c r="POW1" s="109"/>
      <c r="POX1" s="109"/>
      <c r="POY1" s="109"/>
      <c r="POZ1" s="109"/>
      <c r="PPA1" s="109"/>
      <c r="PPB1" s="109"/>
      <c r="PPC1" s="109"/>
      <c r="PPD1" s="109"/>
      <c r="PPE1" s="109"/>
      <c r="PPF1" s="109"/>
      <c r="PPG1" s="109"/>
      <c r="PPH1" s="109"/>
      <c r="PPI1" s="109"/>
      <c r="PPJ1" s="109"/>
      <c r="PPK1" s="109"/>
      <c r="PPL1" s="109"/>
      <c r="PPM1" s="109"/>
      <c r="PPN1" s="109"/>
      <c r="PPO1" s="109"/>
      <c r="PPP1" s="109"/>
      <c r="PPQ1" s="109"/>
      <c r="PPR1" s="109"/>
      <c r="PPS1" s="109"/>
      <c r="PPT1" s="109"/>
      <c r="PPU1" s="109"/>
      <c r="PPV1" s="109"/>
      <c r="PPW1" s="109"/>
      <c r="PPX1" s="109"/>
      <c r="PPY1" s="109"/>
      <c r="PPZ1" s="109"/>
      <c r="PQA1" s="109"/>
      <c r="PQB1" s="109"/>
      <c r="PQC1" s="109"/>
      <c r="PQD1" s="109"/>
      <c r="PQE1" s="109"/>
      <c r="PQF1" s="109"/>
      <c r="PQG1" s="109"/>
      <c r="PQH1" s="109"/>
      <c r="PQI1" s="109"/>
      <c r="PQJ1" s="109"/>
      <c r="PQK1" s="109"/>
      <c r="PQL1" s="109"/>
      <c r="PQM1" s="109"/>
      <c r="PQN1" s="109"/>
      <c r="PQO1" s="109"/>
      <c r="PQP1" s="109"/>
      <c r="PQQ1" s="109"/>
      <c r="PQR1" s="109"/>
      <c r="PQS1" s="109"/>
      <c r="PQT1" s="109"/>
      <c r="PQU1" s="109"/>
      <c r="PQV1" s="109"/>
      <c r="PQW1" s="109"/>
      <c r="PQX1" s="109"/>
      <c r="PQY1" s="109"/>
      <c r="PQZ1" s="109"/>
      <c r="PRA1" s="109"/>
      <c r="PRB1" s="109"/>
      <c r="PRC1" s="109"/>
      <c r="PRD1" s="109"/>
      <c r="PRE1" s="109"/>
      <c r="PRF1" s="109"/>
      <c r="PRG1" s="109"/>
      <c r="PRH1" s="109"/>
      <c r="PRI1" s="109"/>
      <c r="PRJ1" s="109"/>
      <c r="PRK1" s="109"/>
      <c r="PRL1" s="109"/>
      <c r="PRM1" s="109"/>
      <c r="PRN1" s="109"/>
      <c r="PRO1" s="109"/>
      <c r="PRP1" s="109"/>
      <c r="PRQ1" s="109"/>
      <c r="PRR1" s="109"/>
      <c r="PRS1" s="109"/>
      <c r="PRT1" s="109"/>
      <c r="PRU1" s="109"/>
      <c r="PRV1" s="109"/>
      <c r="PRW1" s="109"/>
      <c r="PRX1" s="109"/>
      <c r="PRY1" s="109"/>
      <c r="PRZ1" s="109"/>
      <c r="PSA1" s="109"/>
      <c r="PSB1" s="109"/>
      <c r="PSC1" s="109"/>
      <c r="PSD1" s="109"/>
      <c r="PSE1" s="109"/>
      <c r="PSF1" s="109"/>
      <c r="PSG1" s="109"/>
      <c r="PSH1" s="109"/>
      <c r="PSI1" s="109"/>
      <c r="PSJ1" s="109"/>
      <c r="PSK1" s="109"/>
      <c r="PSL1" s="109"/>
      <c r="PSM1" s="109"/>
      <c r="PSN1" s="109"/>
      <c r="PSO1" s="109"/>
      <c r="PSP1" s="109"/>
      <c r="PSQ1" s="109"/>
      <c r="PSR1" s="109"/>
      <c r="PSS1" s="109"/>
      <c r="PST1" s="109"/>
      <c r="PSU1" s="109"/>
      <c r="PSV1" s="109"/>
      <c r="PSW1" s="109"/>
      <c r="PSX1" s="109"/>
      <c r="PSY1" s="109"/>
      <c r="PSZ1" s="109"/>
      <c r="PTA1" s="109"/>
      <c r="PTB1" s="109"/>
      <c r="PTC1" s="109"/>
      <c r="PTD1" s="109"/>
      <c r="PTE1" s="109"/>
      <c r="PTF1" s="109"/>
      <c r="PTG1" s="109"/>
      <c r="PTH1" s="109"/>
      <c r="PTI1" s="109"/>
      <c r="PTJ1" s="109"/>
      <c r="PTK1" s="109"/>
      <c r="PTL1" s="109"/>
      <c r="PTM1" s="109"/>
      <c r="PTN1" s="109"/>
      <c r="PTO1" s="109"/>
      <c r="PTP1" s="109"/>
      <c r="PTQ1" s="109"/>
      <c r="PTR1" s="109"/>
      <c r="PTS1" s="109"/>
      <c r="PTT1" s="109"/>
      <c r="PTU1" s="109"/>
      <c r="PTV1" s="109"/>
      <c r="PTW1" s="109"/>
      <c r="PTX1" s="109"/>
      <c r="PTY1" s="109"/>
      <c r="PTZ1" s="109"/>
      <c r="PUA1" s="109"/>
      <c r="PUB1" s="109"/>
      <c r="PUC1" s="109"/>
      <c r="PUD1" s="109"/>
      <c r="PUE1" s="109"/>
      <c r="PUF1" s="109"/>
      <c r="PUG1" s="109"/>
      <c r="PUH1" s="109"/>
      <c r="PUI1" s="109"/>
      <c r="PUJ1" s="109"/>
      <c r="PUK1" s="109"/>
      <c r="PUL1" s="109"/>
      <c r="PUM1" s="109"/>
      <c r="PUN1" s="109"/>
      <c r="PUO1" s="109"/>
      <c r="PUP1" s="109"/>
      <c r="PUQ1" s="109"/>
      <c r="PUR1" s="109"/>
      <c r="PUS1" s="109"/>
      <c r="PUT1" s="109"/>
      <c r="PUU1" s="109"/>
      <c r="PUV1" s="109"/>
      <c r="PUW1" s="109"/>
      <c r="PUX1" s="109"/>
      <c r="PUY1" s="109"/>
      <c r="PUZ1" s="109"/>
      <c r="PVA1" s="109"/>
      <c r="PVB1" s="109"/>
      <c r="PVC1" s="109"/>
      <c r="PVD1" s="109"/>
      <c r="PVE1" s="109"/>
      <c r="PVF1" s="109"/>
      <c r="PVG1" s="109"/>
      <c r="PVH1" s="109"/>
      <c r="PVI1" s="109"/>
      <c r="PVJ1" s="109"/>
      <c r="PVK1" s="109"/>
      <c r="PVL1" s="109"/>
      <c r="PVM1" s="109"/>
      <c r="PVN1" s="109"/>
      <c r="PVO1" s="109"/>
      <c r="PVP1" s="109"/>
      <c r="PVQ1" s="109"/>
      <c r="PVR1" s="109"/>
      <c r="PVS1" s="109"/>
      <c r="PVT1" s="109"/>
      <c r="PVU1" s="109"/>
      <c r="PVV1" s="109"/>
      <c r="PVW1" s="109"/>
      <c r="PVX1" s="109"/>
      <c r="PVY1" s="109"/>
      <c r="PVZ1" s="109"/>
      <c r="PWA1" s="109"/>
      <c r="PWB1" s="109"/>
      <c r="PWC1" s="109"/>
      <c r="PWD1" s="109"/>
      <c r="PWE1" s="109"/>
      <c r="PWF1" s="109"/>
      <c r="PWG1" s="109"/>
      <c r="PWH1" s="109"/>
      <c r="PWI1" s="109"/>
      <c r="PWJ1" s="109"/>
      <c r="PWK1" s="109"/>
      <c r="PWL1" s="109"/>
      <c r="PWM1" s="109"/>
      <c r="PWN1" s="109"/>
      <c r="PWO1" s="109"/>
      <c r="PWP1" s="109"/>
      <c r="PWQ1" s="109"/>
      <c r="PWR1" s="109"/>
      <c r="PWS1" s="109"/>
      <c r="PWT1" s="109"/>
      <c r="PWU1" s="109"/>
      <c r="PWV1" s="109"/>
      <c r="PWW1" s="109"/>
      <c r="PWX1" s="109"/>
      <c r="PWY1" s="109"/>
      <c r="PWZ1" s="109"/>
      <c r="PXA1" s="109"/>
      <c r="PXB1" s="109"/>
      <c r="PXC1" s="109"/>
      <c r="PXD1" s="109"/>
      <c r="PXE1" s="109"/>
      <c r="PXF1" s="109"/>
      <c r="PXG1" s="109"/>
      <c r="PXH1" s="109"/>
      <c r="PXI1" s="109"/>
      <c r="PXJ1" s="109"/>
      <c r="PXK1" s="109"/>
      <c r="PXL1" s="109"/>
      <c r="PXM1" s="109"/>
      <c r="PXN1" s="109"/>
      <c r="PXO1" s="109"/>
      <c r="PXP1" s="109"/>
      <c r="PXQ1" s="109"/>
      <c r="PXR1" s="109"/>
      <c r="PXS1" s="109"/>
      <c r="PXT1" s="109"/>
      <c r="PXU1" s="109"/>
      <c r="PXV1" s="109"/>
      <c r="PXW1" s="109"/>
      <c r="PXX1" s="109"/>
      <c r="PXY1" s="109"/>
      <c r="PXZ1" s="109"/>
      <c r="PYA1" s="109"/>
      <c r="PYB1" s="109"/>
      <c r="PYC1" s="109"/>
      <c r="PYD1" s="109"/>
      <c r="PYE1" s="109"/>
      <c r="PYF1" s="109"/>
      <c r="PYG1" s="109"/>
      <c r="PYH1" s="109"/>
      <c r="PYI1" s="109"/>
      <c r="PYJ1" s="109"/>
      <c r="PYK1" s="109"/>
      <c r="PYL1" s="109"/>
      <c r="PYM1" s="109"/>
      <c r="PYN1" s="109"/>
      <c r="PYO1" s="109"/>
      <c r="PYP1" s="109"/>
      <c r="PYQ1" s="109"/>
      <c r="PYR1" s="109"/>
      <c r="PYS1" s="109"/>
      <c r="PYT1" s="109"/>
      <c r="PYU1" s="109"/>
      <c r="PYV1" s="109"/>
      <c r="PYW1" s="109"/>
      <c r="PYX1" s="109"/>
      <c r="PYY1" s="109"/>
      <c r="PYZ1" s="109"/>
      <c r="PZA1" s="109"/>
      <c r="PZB1" s="109"/>
      <c r="PZC1" s="109"/>
      <c r="PZD1" s="109"/>
      <c r="PZE1" s="109"/>
      <c r="PZF1" s="109"/>
      <c r="PZG1" s="109"/>
      <c r="PZH1" s="109"/>
      <c r="PZI1" s="109"/>
      <c r="PZJ1" s="109"/>
      <c r="PZK1" s="109"/>
      <c r="PZL1" s="109"/>
      <c r="PZM1" s="109"/>
      <c r="PZN1" s="109"/>
      <c r="PZO1" s="109"/>
      <c r="PZP1" s="109"/>
      <c r="PZQ1" s="109"/>
      <c r="PZR1" s="109"/>
      <c r="PZS1" s="109"/>
      <c r="PZT1" s="109"/>
      <c r="PZU1" s="109"/>
      <c r="PZV1" s="109"/>
      <c r="PZW1" s="109"/>
      <c r="PZX1" s="109"/>
      <c r="PZY1" s="109"/>
      <c r="PZZ1" s="109"/>
      <c r="QAA1" s="109"/>
      <c r="QAB1" s="109"/>
      <c r="QAC1" s="109"/>
      <c r="QAD1" s="109"/>
      <c r="QAE1" s="109"/>
      <c r="QAF1" s="109"/>
      <c r="QAG1" s="109"/>
      <c r="QAH1" s="109"/>
      <c r="QAI1" s="109"/>
      <c r="QAJ1" s="109"/>
      <c r="QAK1" s="109"/>
      <c r="QAL1" s="109"/>
      <c r="QAM1" s="109"/>
      <c r="QAN1" s="109"/>
      <c r="QAO1" s="109"/>
      <c r="QAP1" s="109"/>
      <c r="QAQ1" s="109"/>
      <c r="QAR1" s="109"/>
      <c r="QAS1" s="109"/>
      <c r="QAT1" s="109"/>
      <c r="QAU1" s="109"/>
      <c r="QAV1" s="109"/>
      <c r="QAW1" s="109"/>
      <c r="QAX1" s="109"/>
      <c r="QAY1" s="109"/>
      <c r="QAZ1" s="109"/>
      <c r="QBA1" s="109"/>
      <c r="QBB1" s="109"/>
      <c r="QBC1" s="109"/>
      <c r="QBD1" s="109"/>
      <c r="QBE1" s="109"/>
      <c r="QBF1" s="109"/>
      <c r="QBG1" s="109"/>
      <c r="QBH1" s="109"/>
      <c r="QBI1" s="109"/>
      <c r="QBJ1" s="109"/>
      <c r="QBK1" s="109"/>
      <c r="QBL1" s="109"/>
      <c r="QBM1" s="109"/>
      <c r="QBN1" s="109"/>
      <c r="QBO1" s="109"/>
      <c r="QBP1" s="109"/>
      <c r="QBQ1" s="109"/>
      <c r="QBR1" s="109"/>
      <c r="QBS1" s="109"/>
      <c r="QBT1" s="109"/>
      <c r="QBU1" s="109"/>
      <c r="QBV1" s="109"/>
      <c r="QBW1" s="109"/>
      <c r="QBX1" s="109"/>
      <c r="QBY1" s="109"/>
      <c r="QBZ1" s="109"/>
      <c r="QCA1" s="109"/>
      <c r="QCB1" s="109"/>
      <c r="QCC1" s="109"/>
      <c r="QCD1" s="109"/>
      <c r="QCE1" s="109"/>
      <c r="QCF1" s="109"/>
      <c r="QCG1" s="109"/>
      <c r="QCH1" s="109"/>
      <c r="QCI1" s="109"/>
      <c r="QCJ1" s="109"/>
      <c r="QCK1" s="109"/>
      <c r="QCL1" s="109"/>
      <c r="QCM1" s="109"/>
      <c r="QCN1" s="109"/>
      <c r="QCO1" s="109"/>
      <c r="QCP1" s="109"/>
      <c r="QCQ1" s="109"/>
      <c r="QCR1" s="109"/>
      <c r="QCS1" s="109"/>
      <c r="QCT1" s="109"/>
      <c r="QCU1" s="109"/>
      <c r="QCV1" s="109"/>
      <c r="QCW1" s="109"/>
      <c r="QCX1" s="109"/>
      <c r="QCY1" s="109"/>
      <c r="QCZ1" s="109"/>
      <c r="QDA1" s="109"/>
      <c r="QDB1" s="109"/>
      <c r="QDC1" s="109"/>
      <c r="QDD1" s="109"/>
      <c r="QDE1" s="109"/>
      <c r="QDF1" s="109"/>
      <c r="QDG1" s="109"/>
      <c r="QDH1" s="109"/>
      <c r="QDI1" s="109"/>
      <c r="QDJ1" s="109"/>
      <c r="QDK1" s="109"/>
      <c r="QDL1" s="109"/>
      <c r="QDM1" s="109"/>
      <c r="QDN1" s="109"/>
      <c r="QDO1" s="109"/>
      <c r="QDP1" s="109"/>
      <c r="QDQ1" s="109"/>
      <c r="QDR1" s="109"/>
      <c r="QDS1" s="109"/>
      <c r="QDT1" s="109"/>
      <c r="QDU1" s="109"/>
      <c r="QDV1" s="109"/>
      <c r="QDW1" s="109"/>
      <c r="QDX1" s="109"/>
      <c r="QDY1" s="109"/>
      <c r="QDZ1" s="109"/>
      <c r="QEA1" s="109"/>
      <c r="QEB1" s="109"/>
      <c r="QEC1" s="109"/>
      <c r="QED1" s="109"/>
      <c r="QEE1" s="109"/>
      <c r="QEF1" s="109"/>
      <c r="QEG1" s="109"/>
      <c r="QEH1" s="109"/>
      <c r="QEI1" s="109"/>
      <c r="QEJ1" s="109"/>
      <c r="QEK1" s="109"/>
      <c r="QEL1" s="109"/>
      <c r="QEM1" s="109"/>
      <c r="QEN1" s="109"/>
      <c r="QEO1" s="109"/>
      <c r="QEP1" s="109"/>
      <c r="QEQ1" s="109"/>
      <c r="QER1" s="109"/>
      <c r="QES1" s="109"/>
      <c r="QET1" s="109"/>
      <c r="QEU1" s="109"/>
      <c r="QEV1" s="109"/>
      <c r="QEW1" s="109"/>
      <c r="QEX1" s="109"/>
      <c r="QEY1" s="109"/>
      <c r="QEZ1" s="109"/>
      <c r="QFA1" s="109"/>
      <c r="QFB1" s="109"/>
      <c r="QFC1" s="109"/>
      <c r="QFD1" s="109"/>
      <c r="QFE1" s="109"/>
      <c r="QFF1" s="109"/>
      <c r="QFG1" s="109"/>
      <c r="QFH1" s="109"/>
      <c r="QFI1" s="109"/>
      <c r="QFJ1" s="109"/>
      <c r="QFK1" s="109"/>
      <c r="QFL1" s="109"/>
      <c r="QFM1" s="109"/>
      <c r="QFN1" s="109"/>
      <c r="QFO1" s="109"/>
      <c r="QFP1" s="109"/>
      <c r="QFQ1" s="109"/>
      <c r="QFR1" s="109"/>
      <c r="QFS1" s="109"/>
      <c r="QFT1" s="109"/>
      <c r="QFU1" s="109"/>
      <c r="QFV1" s="109"/>
      <c r="QFW1" s="109"/>
      <c r="QFX1" s="109"/>
      <c r="QFY1" s="109"/>
      <c r="QFZ1" s="109"/>
      <c r="QGA1" s="109"/>
      <c r="QGB1" s="109"/>
      <c r="QGC1" s="109"/>
      <c r="QGD1" s="109"/>
      <c r="QGE1" s="109"/>
      <c r="QGF1" s="109"/>
      <c r="QGG1" s="109"/>
      <c r="QGH1" s="109"/>
      <c r="QGI1" s="109"/>
      <c r="QGJ1" s="109"/>
      <c r="QGK1" s="109"/>
      <c r="QGL1" s="109"/>
      <c r="QGM1" s="109"/>
      <c r="QGN1" s="109"/>
      <c r="QGO1" s="109"/>
      <c r="QGP1" s="109"/>
      <c r="QGQ1" s="109"/>
      <c r="QGR1" s="109"/>
      <c r="QGS1" s="109"/>
      <c r="QGT1" s="109"/>
      <c r="QGU1" s="109"/>
      <c r="QGV1" s="109"/>
      <c r="QGW1" s="109"/>
      <c r="QGX1" s="109"/>
      <c r="QGY1" s="109"/>
      <c r="QGZ1" s="109"/>
      <c r="QHA1" s="109"/>
      <c r="QHB1" s="109"/>
      <c r="QHC1" s="109"/>
      <c r="QHD1" s="109"/>
      <c r="QHE1" s="109"/>
      <c r="QHF1" s="109"/>
      <c r="QHG1" s="109"/>
      <c r="QHH1" s="109"/>
      <c r="QHI1" s="109"/>
      <c r="QHJ1" s="109"/>
      <c r="QHK1" s="109"/>
      <c r="QHL1" s="109"/>
      <c r="QHM1" s="109"/>
      <c r="QHN1" s="109"/>
      <c r="QHO1" s="109"/>
      <c r="QHP1" s="109"/>
      <c r="QHQ1" s="109"/>
      <c r="QHR1" s="109"/>
      <c r="QHS1" s="109"/>
      <c r="QHT1" s="109"/>
      <c r="QHU1" s="109"/>
      <c r="QHV1" s="109"/>
      <c r="QHW1" s="109"/>
      <c r="QHX1" s="109"/>
      <c r="QHY1" s="109"/>
      <c r="QHZ1" s="109"/>
      <c r="QIA1" s="109"/>
      <c r="QIB1" s="109"/>
      <c r="QIC1" s="109"/>
      <c r="QID1" s="109"/>
      <c r="QIE1" s="109"/>
      <c r="QIF1" s="109"/>
      <c r="QIG1" s="109"/>
      <c r="QIH1" s="109"/>
      <c r="QII1" s="109"/>
      <c r="QIJ1" s="109"/>
      <c r="QIK1" s="109"/>
      <c r="QIL1" s="109"/>
      <c r="QIM1" s="109"/>
      <c r="QIN1" s="109"/>
      <c r="QIO1" s="109"/>
      <c r="QIP1" s="109"/>
      <c r="QIQ1" s="109"/>
      <c r="QIR1" s="109"/>
      <c r="QIS1" s="109"/>
      <c r="QIT1" s="109"/>
      <c r="QIU1" s="109"/>
      <c r="QIV1" s="109"/>
      <c r="QIW1" s="109"/>
      <c r="QIX1" s="109"/>
      <c r="QIY1" s="109"/>
      <c r="QIZ1" s="109"/>
      <c r="QJA1" s="109"/>
      <c r="QJB1" s="109"/>
      <c r="QJC1" s="109"/>
      <c r="QJD1" s="109"/>
      <c r="QJE1" s="109"/>
      <c r="QJF1" s="109"/>
      <c r="QJG1" s="109"/>
      <c r="QJH1" s="109"/>
      <c r="QJI1" s="109"/>
      <c r="QJJ1" s="109"/>
      <c r="QJK1" s="109"/>
      <c r="QJL1" s="109"/>
      <c r="QJM1" s="109"/>
      <c r="QJN1" s="109"/>
      <c r="QJO1" s="109"/>
      <c r="QJP1" s="109"/>
      <c r="QJQ1" s="109"/>
      <c r="QJR1" s="109"/>
      <c r="QJS1" s="109"/>
      <c r="QJT1" s="109"/>
      <c r="QJU1" s="109"/>
      <c r="QJV1" s="109"/>
      <c r="QJW1" s="109"/>
      <c r="QJX1" s="109"/>
      <c r="QJY1" s="109"/>
      <c r="QJZ1" s="109"/>
      <c r="QKA1" s="109"/>
      <c r="QKB1" s="109"/>
      <c r="QKC1" s="109"/>
      <c r="QKD1" s="109"/>
      <c r="QKE1" s="109"/>
      <c r="QKF1" s="109"/>
      <c r="QKG1" s="109"/>
      <c r="QKH1" s="109"/>
      <c r="QKI1" s="109"/>
      <c r="QKJ1" s="109"/>
      <c r="QKK1" s="109"/>
      <c r="QKL1" s="109"/>
      <c r="QKM1" s="109"/>
      <c r="QKN1" s="109"/>
      <c r="QKO1" s="109"/>
      <c r="QKP1" s="109"/>
      <c r="QKQ1" s="109"/>
      <c r="QKR1" s="109"/>
      <c r="QKS1" s="109"/>
      <c r="QKT1" s="109"/>
      <c r="QKU1" s="109"/>
      <c r="QKV1" s="109"/>
      <c r="QKW1" s="109"/>
      <c r="QKX1" s="109"/>
      <c r="QKY1" s="109"/>
      <c r="QKZ1" s="109"/>
      <c r="QLA1" s="109"/>
      <c r="QLB1" s="109"/>
      <c r="QLC1" s="109"/>
      <c r="QLD1" s="109"/>
      <c r="QLE1" s="109"/>
      <c r="QLF1" s="109"/>
      <c r="QLG1" s="109"/>
      <c r="QLH1" s="109"/>
      <c r="QLI1" s="109"/>
      <c r="QLJ1" s="109"/>
      <c r="QLK1" s="109"/>
      <c r="QLL1" s="109"/>
      <c r="QLM1" s="109"/>
      <c r="QLN1" s="109"/>
      <c r="QLO1" s="109"/>
      <c r="QLP1" s="109"/>
      <c r="QLQ1" s="109"/>
      <c r="QLR1" s="109"/>
      <c r="QLS1" s="109"/>
      <c r="QLT1" s="109"/>
      <c r="QLU1" s="109"/>
      <c r="QLV1" s="109"/>
      <c r="QLW1" s="109"/>
      <c r="QLX1" s="109"/>
      <c r="QLY1" s="109"/>
      <c r="QLZ1" s="109"/>
      <c r="QMA1" s="109"/>
      <c r="QMB1" s="109"/>
      <c r="QMC1" s="109"/>
      <c r="QMD1" s="109"/>
      <c r="QME1" s="109"/>
      <c r="QMF1" s="109"/>
      <c r="QMG1" s="109"/>
      <c r="QMH1" s="109"/>
      <c r="QMI1" s="109"/>
      <c r="QMJ1" s="109"/>
      <c r="QMK1" s="109"/>
      <c r="QML1" s="109"/>
      <c r="QMM1" s="109"/>
      <c r="QMN1" s="109"/>
      <c r="QMO1" s="109"/>
      <c r="QMP1" s="109"/>
      <c r="QMQ1" s="109"/>
      <c r="QMR1" s="109"/>
      <c r="QMS1" s="109"/>
      <c r="QMT1" s="109"/>
      <c r="QMU1" s="109"/>
      <c r="QMV1" s="109"/>
      <c r="QMW1" s="109"/>
      <c r="QMX1" s="109"/>
      <c r="QMY1" s="109"/>
      <c r="QMZ1" s="109"/>
      <c r="QNA1" s="109"/>
      <c r="QNB1" s="109"/>
      <c r="QNC1" s="109"/>
      <c r="QND1" s="109"/>
      <c r="QNE1" s="109"/>
      <c r="QNF1" s="109"/>
      <c r="QNG1" s="109"/>
      <c r="QNH1" s="109"/>
      <c r="QNI1" s="109"/>
      <c r="QNJ1" s="109"/>
      <c r="QNK1" s="109"/>
      <c r="QNL1" s="109"/>
      <c r="QNM1" s="109"/>
      <c r="QNN1" s="109"/>
      <c r="QNO1" s="109"/>
      <c r="QNP1" s="109"/>
      <c r="QNQ1" s="109"/>
      <c r="QNR1" s="109"/>
      <c r="QNS1" s="109"/>
      <c r="QNT1" s="109"/>
      <c r="QNU1" s="109"/>
      <c r="QNV1" s="109"/>
      <c r="QNW1" s="109"/>
      <c r="QNX1" s="109"/>
      <c r="QNY1" s="109"/>
      <c r="QNZ1" s="109"/>
      <c r="QOA1" s="109"/>
      <c r="QOB1" s="109"/>
      <c r="QOC1" s="109"/>
      <c r="QOD1" s="109"/>
      <c r="QOE1" s="109"/>
      <c r="QOF1" s="109"/>
      <c r="QOG1" s="109"/>
      <c r="QOH1" s="109"/>
      <c r="QOI1" s="109"/>
      <c r="QOJ1" s="109"/>
      <c r="QOK1" s="109"/>
      <c r="QOL1" s="109"/>
      <c r="QOM1" s="109"/>
      <c r="QON1" s="109"/>
      <c r="QOO1" s="109"/>
      <c r="QOP1" s="109"/>
      <c r="QOQ1" s="109"/>
      <c r="QOR1" s="109"/>
      <c r="QOS1" s="109"/>
      <c r="QOT1" s="109"/>
      <c r="QOU1" s="109"/>
      <c r="QOV1" s="109"/>
      <c r="QOW1" s="109"/>
      <c r="QOX1" s="109"/>
      <c r="QOY1" s="109"/>
      <c r="QOZ1" s="109"/>
      <c r="QPA1" s="109"/>
      <c r="QPB1" s="109"/>
      <c r="QPC1" s="109"/>
      <c r="QPD1" s="109"/>
      <c r="QPE1" s="109"/>
      <c r="QPF1" s="109"/>
      <c r="QPG1" s="109"/>
      <c r="QPH1" s="109"/>
      <c r="QPI1" s="109"/>
      <c r="QPJ1" s="109"/>
      <c r="QPK1" s="109"/>
      <c r="QPL1" s="109"/>
      <c r="QPM1" s="109"/>
      <c r="QPN1" s="109"/>
      <c r="QPO1" s="109"/>
      <c r="QPP1" s="109"/>
      <c r="QPQ1" s="109"/>
      <c r="QPR1" s="109"/>
      <c r="QPS1" s="109"/>
      <c r="QPT1" s="109"/>
      <c r="QPU1" s="109"/>
      <c r="QPV1" s="109"/>
      <c r="QPW1" s="109"/>
      <c r="QPX1" s="109"/>
      <c r="QPY1" s="109"/>
      <c r="QPZ1" s="109"/>
      <c r="QQA1" s="109"/>
      <c r="QQB1" s="109"/>
      <c r="QQC1" s="109"/>
      <c r="QQD1" s="109"/>
      <c r="QQE1" s="109"/>
      <c r="QQF1" s="109"/>
      <c r="QQG1" s="109"/>
      <c r="QQH1" s="109"/>
      <c r="QQI1" s="109"/>
      <c r="QQJ1" s="109"/>
      <c r="QQK1" s="109"/>
      <c r="QQL1" s="109"/>
      <c r="QQM1" s="109"/>
      <c r="QQN1" s="109"/>
      <c r="QQO1" s="109"/>
      <c r="QQP1" s="109"/>
      <c r="QQQ1" s="109"/>
      <c r="QQR1" s="109"/>
      <c r="QQS1" s="109"/>
      <c r="QQT1" s="109"/>
      <c r="QQU1" s="109"/>
      <c r="QQV1" s="109"/>
      <c r="QQW1" s="109"/>
      <c r="QQX1" s="109"/>
      <c r="QQY1" s="109"/>
      <c r="QQZ1" s="109"/>
      <c r="QRA1" s="109"/>
      <c r="QRB1" s="109"/>
      <c r="QRC1" s="109"/>
      <c r="QRD1" s="109"/>
      <c r="QRE1" s="109"/>
      <c r="QRF1" s="109"/>
      <c r="QRG1" s="109"/>
      <c r="QRH1" s="109"/>
      <c r="QRI1" s="109"/>
      <c r="QRJ1" s="109"/>
      <c r="QRK1" s="109"/>
      <c r="QRL1" s="109"/>
      <c r="QRM1" s="109"/>
      <c r="QRN1" s="109"/>
      <c r="QRO1" s="109"/>
      <c r="QRP1" s="109"/>
      <c r="QRQ1" s="109"/>
      <c r="QRR1" s="109"/>
      <c r="QRS1" s="109"/>
      <c r="QRT1" s="109"/>
      <c r="QRU1" s="109"/>
      <c r="QRV1" s="109"/>
      <c r="QRW1" s="109"/>
      <c r="QRX1" s="109"/>
      <c r="QRY1" s="109"/>
      <c r="QRZ1" s="109"/>
      <c r="QSA1" s="109"/>
      <c r="QSB1" s="109"/>
      <c r="QSC1" s="109"/>
      <c r="QSD1" s="109"/>
      <c r="QSE1" s="109"/>
      <c r="QSF1" s="109"/>
      <c r="QSG1" s="109"/>
      <c r="QSH1" s="109"/>
      <c r="QSI1" s="109"/>
      <c r="QSJ1" s="109"/>
      <c r="QSK1" s="109"/>
      <c r="QSL1" s="109"/>
      <c r="QSM1" s="109"/>
      <c r="QSN1" s="109"/>
      <c r="QSO1" s="109"/>
      <c r="QSP1" s="109"/>
      <c r="QSQ1" s="109"/>
      <c r="QSR1" s="109"/>
      <c r="QSS1" s="109"/>
      <c r="QST1" s="109"/>
      <c r="QSU1" s="109"/>
      <c r="QSV1" s="109"/>
      <c r="QSW1" s="109"/>
      <c r="QSX1" s="109"/>
      <c r="QSY1" s="109"/>
      <c r="QSZ1" s="109"/>
      <c r="QTA1" s="109"/>
      <c r="QTB1" s="109"/>
      <c r="QTC1" s="109"/>
      <c r="QTD1" s="109"/>
      <c r="QTE1" s="109"/>
      <c r="QTF1" s="109"/>
      <c r="QTG1" s="109"/>
      <c r="QTH1" s="109"/>
      <c r="QTI1" s="109"/>
      <c r="QTJ1" s="109"/>
      <c r="QTK1" s="109"/>
      <c r="QTL1" s="109"/>
      <c r="QTM1" s="109"/>
      <c r="QTN1" s="109"/>
      <c r="QTO1" s="109"/>
      <c r="QTP1" s="109"/>
      <c r="QTQ1" s="109"/>
      <c r="QTR1" s="109"/>
      <c r="QTS1" s="109"/>
      <c r="QTT1" s="109"/>
      <c r="QTU1" s="109"/>
      <c r="QTV1" s="109"/>
      <c r="QTW1" s="109"/>
      <c r="QTX1" s="109"/>
      <c r="QTY1" s="109"/>
      <c r="QTZ1" s="109"/>
      <c r="QUA1" s="109"/>
      <c r="QUB1" s="109"/>
      <c r="QUC1" s="109"/>
      <c r="QUD1" s="109"/>
      <c r="QUE1" s="109"/>
      <c r="QUF1" s="109"/>
      <c r="QUG1" s="109"/>
      <c r="QUH1" s="109"/>
      <c r="QUI1" s="109"/>
      <c r="QUJ1" s="109"/>
      <c r="QUK1" s="109"/>
      <c r="QUL1" s="109"/>
      <c r="QUM1" s="109"/>
      <c r="QUN1" s="109"/>
      <c r="QUO1" s="109"/>
      <c r="QUP1" s="109"/>
      <c r="QUQ1" s="109"/>
      <c r="QUR1" s="109"/>
      <c r="QUS1" s="109"/>
      <c r="QUT1" s="109"/>
      <c r="QUU1" s="109"/>
      <c r="QUV1" s="109"/>
      <c r="QUW1" s="109"/>
      <c r="QUX1" s="109"/>
      <c r="QUY1" s="109"/>
      <c r="QUZ1" s="109"/>
      <c r="QVA1" s="109"/>
      <c r="QVB1" s="109"/>
      <c r="QVC1" s="109"/>
      <c r="QVD1" s="109"/>
      <c r="QVE1" s="109"/>
      <c r="QVF1" s="109"/>
      <c r="QVG1" s="109"/>
      <c r="QVH1" s="109"/>
      <c r="QVI1" s="109"/>
      <c r="QVJ1" s="109"/>
      <c r="QVK1" s="109"/>
      <c r="QVL1" s="109"/>
      <c r="QVM1" s="109"/>
      <c r="QVN1" s="109"/>
      <c r="QVO1" s="109"/>
      <c r="QVP1" s="109"/>
      <c r="QVQ1" s="109"/>
      <c r="QVR1" s="109"/>
      <c r="QVS1" s="109"/>
      <c r="QVT1" s="109"/>
      <c r="QVU1" s="109"/>
      <c r="QVV1" s="109"/>
      <c r="QVW1" s="109"/>
      <c r="QVX1" s="109"/>
      <c r="QVY1" s="109"/>
      <c r="QVZ1" s="109"/>
      <c r="QWA1" s="109"/>
      <c r="QWB1" s="109"/>
      <c r="QWC1" s="109"/>
      <c r="QWD1" s="109"/>
      <c r="QWE1" s="109"/>
      <c r="QWF1" s="109"/>
      <c r="QWG1" s="109"/>
      <c r="QWH1" s="109"/>
      <c r="QWI1" s="109"/>
      <c r="QWJ1" s="109"/>
      <c r="QWK1" s="109"/>
      <c r="QWL1" s="109"/>
      <c r="QWM1" s="109"/>
      <c r="QWN1" s="109"/>
      <c r="QWO1" s="109"/>
      <c r="QWP1" s="109"/>
      <c r="QWQ1" s="109"/>
      <c r="QWR1" s="109"/>
      <c r="QWS1" s="109"/>
      <c r="QWT1" s="109"/>
      <c r="QWU1" s="109"/>
      <c r="QWV1" s="109"/>
      <c r="QWW1" s="109"/>
      <c r="QWX1" s="109"/>
      <c r="QWY1" s="109"/>
      <c r="QWZ1" s="109"/>
      <c r="QXA1" s="109"/>
      <c r="QXB1" s="109"/>
      <c r="QXC1" s="109"/>
      <c r="QXD1" s="109"/>
      <c r="QXE1" s="109"/>
      <c r="QXF1" s="109"/>
      <c r="QXG1" s="109"/>
      <c r="QXH1" s="109"/>
      <c r="QXI1" s="109"/>
      <c r="QXJ1" s="109"/>
      <c r="QXK1" s="109"/>
      <c r="QXL1" s="109"/>
      <c r="QXM1" s="109"/>
      <c r="QXN1" s="109"/>
      <c r="QXO1" s="109"/>
      <c r="QXP1" s="109"/>
      <c r="QXQ1" s="109"/>
      <c r="QXR1" s="109"/>
      <c r="QXS1" s="109"/>
      <c r="QXT1" s="109"/>
      <c r="QXU1" s="109"/>
      <c r="QXV1" s="109"/>
      <c r="QXW1" s="109"/>
      <c r="QXX1" s="109"/>
      <c r="QXY1" s="109"/>
      <c r="QXZ1" s="109"/>
      <c r="QYA1" s="109"/>
      <c r="QYB1" s="109"/>
      <c r="QYC1" s="109"/>
      <c r="QYD1" s="109"/>
      <c r="QYE1" s="109"/>
      <c r="QYF1" s="109"/>
      <c r="QYG1" s="109"/>
      <c r="QYH1" s="109"/>
      <c r="QYI1" s="109"/>
      <c r="QYJ1" s="109"/>
      <c r="QYK1" s="109"/>
      <c r="QYL1" s="109"/>
      <c r="QYM1" s="109"/>
      <c r="QYN1" s="109"/>
      <c r="QYO1" s="109"/>
      <c r="QYP1" s="109"/>
      <c r="QYQ1" s="109"/>
      <c r="QYR1" s="109"/>
      <c r="QYS1" s="109"/>
      <c r="QYT1" s="109"/>
      <c r="QYU1" s="109"/>
      <c r="QYV1" s="109"/>
      <c r="QYW1" s="109"/>
      <c r="QYX1" s="109"/>
      <c r="QYY1" s="109"/>
      <c r="QYZ1" s="109"/>
      <c r="QZA1" s="109"/>
      <c r="QZB1" s="109"/>
      <c r="QZC1" s="109"/>
      <c r="QZD1" s="109"/>
      <c r="QZE1" s="109"/>
      <c r="QZF1" s="109"/>
      <c r="QZG1" s="109"/>
      <c r="QZH1" s="109"/>
      <c r="QZI1" s="109"/>
      <c r="QZJ1" s="109"/>
      <c r="QZK1" s="109"/>
      <c r="QZL1" s="109"/>
      <c r="QZM1" s="109"/>
      <c r="QZN1" s="109"/>
      <c r="QZO1" s="109"/>
      <c r="QZP1" s="109"/>
      <c r="QZQ1" s="109"/>
      <c r="QZR1" s="109"/>
      <c r="QZS1" s="109"/>
      <c r="QZT1" s="109"/>
      <c r="QZU1" s="109"/>
      <c r="QZV1" s="109"/>
      <c r="QZW1" s="109"/>
      <c r="QZX1" s="109"/>
      <c r="QZY1" s="109"/>
      <c r="QZZ1" s="109"/>
      <c r="RAA1" s="109"/>
      <c r="RAB1" s="109"/>
      <c r="RAC1" s="109"/>
      <c r="RAD1" s="109"/>
      <c r="RAE1" s="109"/>
      <c r="RAF1" s="109"/>
      <c r="RAG1" s="109"/>
      <c r="RAH1" s="109"/>
      <c r="RAI1" s="109"/>
      <c r="RAJ1" s="109"/>
      <c r="RAK1" s="109"/>
      <c r="RAL1" s="109"/>
      <c r="RAM1" s="109"/>
      <c r="RAN1" s="109"/>
      <c r="RAO1" s="109"/>
      <c r="RAP1" s="109"/>
      <c r="RAQ1" s="109"/>
      <c r="RAR1" s="109"/>
      <c r="RAS1" s="109"/>
      <c r="RAT1" s="109"/>
      <c r="RAU1" s="109"/>
      <c r="RAV1" s="109"/>
      <c r="RAW1" s="109"/>
      <c r="RAX1" s="109"/>
      <c r="RAY1" s="109"/>
      <c r="RAZ1" s="109"/>
      <c r="RBA1" s="109"/>
      <c r="RBB1" s="109"/>
      <c r="RBC1" s="109"/>
      <c r="RBD1" s="109"/>
      <c r="RBE1" s="109"/>
      <c r="RBF1" s="109"/>
      <c r="RBG1" s="109"/>
      <c r="RBH1" s="109"/>
      <c r="RBI1" s="109"/>
      <c r="RBJ1" s="109"/>
      <c r="RBK1" s="109"/>
      <c r="RBL1" s="109"/>
      <c r="RBM1" s="109"/>
      <c r="RBN1" s="109"/>
      <c r="RBO1" s="109"/>
      <c r="RBP1" s="109"/>
      <c r="RBQ1" s="109"/>
      <c r="RBR1" s="109"/>
      <c r="RBS1" s="109"/>
      <c r="RBT1" s="109"/>
      <c r="RBU1" s="109"/>
      <c r="RBV1" s="109"/>
      <c r="RBW1" s="109"/>
      <c r="RBX1" s="109"/>
      <c r="RBY1" s="109"/>
      <c r="RBZ1" s="109"/>
      <c r="RCA1" s="109"/>
      <c r="RCB1" s="109"/>
      <c r="RCC1" s="109"/>
      <c r="RCD1" s="109"/>
      <c r="RCE1" s="109"/>
      <c r="RCF1" s="109"/>
      <c r="RCG1" s="109"/>
      <c r="RCH1" s="109"/>
      <c r="RCI1" s="109"/>
      <c r="RCJ1" s="109"/>
      <c r="RCK1" s="109"/>
      <c r="RCL1" s="109"/>
      <c r="RCM1" s="109"/>
      <c r="RCN1" s="109"/>
      <c r="RCO1" s="109"/>
      <c r="RCP1" s="109"/>
      <c r="RCQ1" s="109"/>
      <c r="RCR1" s="109"/>
      <c r="RCS1" s="109"/>
      <c r="RCT1" s="109"/>
      <c r="RCU1" s="109"/>
      <c r="RCV1" s="109"/>
      <c r="RCW1" s="109"/>
      <c r="RCX1" s="109"/>
      <c r="RCY1" s="109"/>
      <c r="RCZ1" s="109"/>
      <c r="RDA1" s="109"/>
      <c r="RDB1" s="109"/>
      <c r="RDC1" s="109"/>
      <c r="RDD1" s="109"/>
      <c r="RDE1" s="109"/>
      <c r="RDF1" s="109"/>
      <c r="RDG1" s="109"/>
      <c r="RDH1" s="109"/>
      <c r="RDI1" s="109"/>
      <c r="RDJ1" s="109"/>
      <c r="RDK1" s="109"/>
      <c r="RDL1" s="109"/>
      <c r="RDM1" s="109"/>
      <c r="RDN1" s="109"/>
      <c r="RDO1" s="109"/>
      <c r="RDP1" s="109"/>
      <c r="RDQ1" s="109"/>
      <c r="RDR1" s="109"/>
      <c r="RDS1" s="109"/>
      <c r="RDT1" s="109"/>
      <c r="RDU1" s="109"/>
      <c r="RDV1" s="109"/>
      <c r="RDW1" s="109"/>
      <c r="RDX1" s="109"/>
      <c r="RDY1" s="109"/>
      <c r="RDZ1" s="109"/>
      <c r="REA1" s="109"/>
      <c r="REB1" s="109"/>
      <c r="REC1" s="109"/>
      <c r="RED1" s="109"/>
      <c r="REE1" s="109"/>
      <c r="REF1" s="109"/>
      <c r="REG1" s="109"/>
      <c r="REH1" s="109"/>
      <c r="REI1" s="109"/>
      <c r="REJ1" s="109"/>
      <c r="REK1" s="109"/>
      <c r="REL1" s="109"/>
      <c r="REM1" s="109"/>
      <c r="REN1" s="109"/>
      <c r="REO1" s="109"/>
      <c r="REP1" s="109"/>
      <c r="REQ1" s="109"/>
      <c r="RER1" s="109"/>
      <c r="RES1" s="109"/>
      <c r="RET1" s="109"/>
      <c r="REU1" s="109"/>
      <c r="REV1" s="109"/>
      <c r="REW1" s="109"/>
      <c r="REX1" s="109"/>
      <c r="REY1" s="109"/>
      <c r="REZ1" s="109"/>
      <c r="RFA1" s="109"/>
      <c r="RFB1" s="109"/>
      <c r="RFC1" s="109"/>
      <c r="RFD1" s="109"/>
      <c r="RFE1" s="109"/>
      <c r="RFF1" s="109"/>
      <c r="RFG1" s="109"/>
      <c r="RFH1" s="109"/>
      <c r="RFI1" s="109"/>
      <c r="RFJ1" s="109"/>
      <c r="RFK1" s="109"/>
      <c r="RFL1" s="109"/>
      <c r="RFM1" s="109"/>
      <c r="RFN1" s="109"/>
      <c r="RFO1" s="109"/>
      <c r="RFP1" s="109"/>
      <c r="RFQ1" s="109"/>
      <c r="RFR1" s="109"/>
      <c r="RFS1" s="109"/>
      <c r="RFT1" s="109"/>
      <c r="RFU1" s="109"/>
      <c r="RFV1" s="109"/>
      <c r="RFW1" s="109"/>
      <c r="RFX1" s="109"/>
      <c r="RFY1" s="109"/>
      <c r="RFZ1" s="109"/>
      <c r="RGA1" s="109"/>
      <c r="RGB1" s="109"/>
      <c r="RGC1" s="109"/>
      <c r="RGD1" s="109"/>
      <c r="RGE1" s="109"/>
      <c r="RGF1" s="109"/>
      <c r="RGG1" s="109"/>
      <c r="RGH1" s="109"/>
      <c r="RGI1" s="109"/>
      <c r="RGJ1" s="109"/>
      <c r="RGK1" s="109"/>
      <c r="RGL1" s="109"/>
      <c r="RGM1" s="109"/>
      <c r="RGN1" s="109"/>
      <c r="RGO1" s="109"/>
      <c r="RGP1" s="109"/>
      <c r="RGQ1" s="109"/>
      <c r="RGR1" s="109"/>
      <c r="RGS1" s="109"/>
      <c r="RGT1" s="109"/>
      <c r="RGU1" s="109"/>
      <c r="RGV1" s="109"/>
      <c r="RGW1" s="109"/>
      <c r="RGX1" s="109"/>
      <c r="RGY1" s="109"/>
      <c r="RGZ1" s="109"/>
      <c r="RHA1" s="109"/>
      <c r="RHB1" s="109"/>
      <c r="RHC1" s="109"/>
      <c r="RHD1" s="109"/>
      <c r="RHE1" s="109"/>
      <c r="RHF1" s="109"/>
      <c r="RHG1" s="109"/>
      <c r="RHH1" s="109"/>
      <c r="RHI1" s="109"/>
      <c r="RHJ1" s="109"/>
      <c r="RHK1" s="109"/>
      <c r="RHL1" s="109"/>
      <c r="RHM1" s="109"/>
      <c r="RHN1" s="109"/>
      <c r="RHO1" s="109"/>
      <c r="RHP1" s="109"/>
      <c r="RHQ1" s="109"/>
      <c r="RHR1" s="109"/>
      <c r="RHS1" s="109"/>
      <c r="RHT1" s="109"/>
      <c r="RHU1" s="109"/>
      <c r="RHV1" s="109"/>
      <c r="RHW1" s="109"/>
      <c r="RHX1" s="109"/>
      <c r="RHY1" s="109"/>
      <c r="RHZ1" s="109"/>
      <c r="RIA1" s="109"/>
      <c r="RIB1" s="109"/>
      <c r="RIC1" s="109"/>
      <c r="RID1" s="109"/>
      <c r="RIE1" s="109"/>
      <c r="RIF1" s="109"/>
      <c r="RIG1" s="109"/>
      <c r="RIH1" s="109"/>
      <c r="RII1" s="109"/>
      <c r="RIJ1" s="109"/>
      <c r="RIK1" s="109"/>
      <c r="RIL1" s="109"/>
      <c r="RIM1" s="109"/>
      <c r="RIN1" s="109"/>
      <c r="RIO1" s="109"/>
      <c r="RIP1" s="109"/>
      <c r="RIQ1" s="109"/>
      <c r="RIR1" s="109"/>
      <c r="RIS1" s="109"/>
      <c r="RIT1" s="109"/>
      <c r="RIU1" s="109"/>
      <c r="RIV1" s="109"/>
      <c r="RIW1" s="109"/>
      <c r="RIX1" s="109"/>
      <c r="RIY1" s="109"/>
      <c r="RIZ1" s="109"/>
      <c r="RJA1" s="109"/>
      <c r="RJB1" s="109"/>
      <c r="RJC1" s="109"/>
      <c r="RJD1" s="109"/>
      <c r="RJE1" s="109"/>
      <c r="RJF1" s="109"/>
      <c r="RJG1" s="109"/>
      <c r="RJH1" s="109"/>
      <c r="RJI1" s="109"/>
      <c r="RJJ1" s="109"/>
      <c r="RJK1" s="109"/>
      <c r="RJL1" s="109"/>
      <c r="RJM1" s="109"/>
      <c r="RJN1" s="109"/>
      <c r="RJO1" s="109"/>
      <c r="RJP1" s="109"/>
      <c r="RJQ1" s="109"/>
      <c r="RJR1" s="109"/>
      <c r="RJS1" s="109"/>
      <c r="RJT1" s="109"/>
      <c r="RJU1" s="109"/>
      <c r="RJV1" s="109"/>
      <c r="RJW1" s="109"/>
      <c r="RJX1" s="109"/>
      <c r="RJY1" s="109"/>
      <c r="RJZ1" s="109"/>
      <c r="RKA1" s="109"/>
      <c r="RKB1" s="109"/>
      <c r="RKC1" s="109"/>
      <c r="RKD1" s="109"/>
      <c r="RKE1" s="109"/>
      <c r="RKF1" s="109"/>
      <c r="RKG1" s="109"/>
      <c r="RKH1" s="109"/>
      <c r="RKI1" s="109"/>
      <c r="RKJ1" s="109"/>
      <c r="RKK1" s="109"/>
      <c r="RKL1" s="109"/>
      <c r="RKM1" s="109"/>
      <c r="RKN1" s="109"/>
      <c r="RKO1" s="109"/>
      <c r="RKP1" s="109"/>
      <c r="RKQ1" s="109"/>
      <c r="RKR1" s="109"/>
      <c r="RKS1" s="109"/>
      <c r="RKT1" s="109"/>
      <c r="RKU1" s="109"/>
      <c r="RKV1" s="109"/>
      <c r="RKW1" s="109"/>
      <c r="RKX1" s="109"/>
      <c r="RKY1" s="109"/>
      <c r="RKZ1" s="109"/>
      <c r="RLA1" s="109"/>
      <c r="RLB1" s="109"/>
      <c r="RLC1" s="109"/>
      <c r="RLD1" s="109"/>
      <c r="RLE1" s="109"/>
      <c r="RLF1" s="109"/>
      <c r="RLG1" s="109"/>
      <c r="RLH1" s="109"/>
      <c r="RLI1" s="109"/>
      <c r="RLJ1" s="109"/>
      <c r="RLK1" s="109"/>
      <c r="RLL1" s="109"/>
      <c r="RLM1" s="109"/>
      <c r="RLN1" s="109"/>
      <c r="RLO1" s="109"/>
      <c r="RLP1" s="109"/>
      <c r="RLQ1" s="109"/>
      <c r="RLR1" s="109"/>
      <c r="RLS1" s="109"/>
      <c r="RLT1" s="109"/>
      <c r="RLU1" s="109"/>
      <c r="RLV1" s="109"/>
      <c r="RLW1" s="109"/>
      <c r="RLX1" s="109"/>
      <c r="RLY1" s="109"/>
      <c r="RLZ1" s="109"/>
      <c r="RMA1" s="109"/>
      <c r="RMB1" s="109"/>
      <c r="RMC1" s="109"/>
      <c r="RMD1" s="109"/>
      <c r="RME1" s="109"/>
      <c r="RMF1" s="109"/>
      <c r="RMG1" s="109"/>
      <c r="RMH1" s="109"/>
      <c r="RMI1" s="109"/>
      <c r="RMJ1" s="109"/>
      <c r="RMK1" s="109"/>
      <c r="RML1" s="109"/>
      <c r="RMM1" s="109"/>
      <c r="RMN1" s="109"/>
      <c r="RMO1" s="109"/>
      <c r="RMP1" s="109"/>
      <c r="RMQ1" s="109"/>
      <c r="RMR1" s="109"/>
      <c r="RMS1" s="109"/>
      <c r="RMT1" s="109"/>
      <c r="RMU1" s="109"/>
      <c r="RMV1" s="109"/>
      <c r="RMW1" s="109"/>
      <c r="RMX1" s="109"/>
      <c r="RMY1" s="109"/>
      <c r="RMZ1" s="109"/>
      <c r="RNA1" s="109"/>
      <c r="RNB1" s="109"/>
      <c r="RNC1" s="109"/>
      <c r="RND1" s="109"/>
      <c r="RNE1" s="109"/>
      <c r="RNF1" s="109"/>
      <c r="RNG1" s="109"/>
      <c r="RNH1" s="109"/>
      <c r="RNI1" s="109"/>
      <c r="RNJ1" s="109"/>
      <c r="RNK1" s="109"/>
      <c r="RNL1" s="109"/>
      <c r="RNM1" s="109"/>
      <c r="RNN1" s="109"/>
      <c r="RNO1" s="109"/>
      <c r="RNP1" s="109"/>
      <c r="RNQ1" s="109"/>
      <c r="RNR1" s="109"/>
      <c r="RNS1" s="109"/>
      <c r="RNT1" s="109"/>
      <c r="RNU1" s="109"/>
      <c r="RNV1" s="109"/>
      <c r="RNW1" s="109"/>
      <c r="RNX1" s="109"/>
      <c r="RNY1" s="109"/>
      <c r="RNZ1" s="109"/>
      <c r="ROA1" s="109"/>
      <c r="ROB1" s="109"/>
      <c r="ROC1" s="109"/>
      <c r="ROD1" s="109"/>
      <c r="ROE1" s="109"/>
      <c r="ROF1" s="109"/>
      <c r="ROG1" s="109"/>
      <c r="ROH1" s="109"/>
      <c r="ROI1" s="109"/>
      <c r="ROJ1" s="109"/>
      <c r="ROK1" s="109"/>
      <c r="ROL1" s="109"/>
      <c r="ROM1" s="109"/>
      <c r="RON1" s="109"/>
      <c r="ROO1" s="109"/>
      <c r="ROP1" s="109"/>
      <c r="ROQ1" s="109"/>
      <c r="ROR1" s="109"/>
      <c r="ROS1" s="109"/>
      <c r="ROT1" s="109"/>
      <c r="ROU1" s="109"/>
      <c r="ROV1" s="109"/>
      <c r="ROW1" s="109"/>
      <c r="ROX1" s="109"/>
      <c r="ROY1" s="109"/>
      <c r="ROZ1" s="109"/>
      <c r="RPA1" s="109"/>
      <c r="RPB1" s="109"/>
      <c r="RPC1" s="109"/>
      <c r="RPD1" s="109"/>
      <c r="RPE1" s="109"/>
      <c r="RPF1" s="109"/>
      <c r="RPG1" s="109"/>
      <c r="RPH1" s="109"/>
      <c r="RPI1" s="109"/>
      <c r="RPJ1" s="109"/>
      <c r="RPK1" s="109"/>
      <c r="RPL1" s="109"/>
      <c r="RPM1" s="109"/>
      <c r="RPN1" s="109"/>
      <c r="RPO1" s="109"/>
      <c r="RPP1" s="109"/>
      <c r="RPQ1" s="109"/>
      <c r="RPR1" s="109"/>
      <c r="RPS1" s="109"/>
      <c r="RPT1" s="109"/>
      <c r="RPU1" s="109"/>
      <c r="RPV1" s="109"/>
      <c r="RPW1" s="109"/>
      <c r="RPX1" s="109"/>
      <c r="RPY1" s="109"/>
      <c r="RPZ1" s="109"/>
      <c r="RQA1" s="109"/>
      <c r="RQB1" s="109"/>
      <c r="RQC1" s="109"/>
      <c r="RQD1" s="109"/>
      <c r="RQE1" s="109"/>
      <c r="RQF1" s="109"/>
      <c r="RQG1" s="109"/>
      <c r="RQH1" s="109"/>
      <c r="RQI1" s="109"/>
      <c r="RQJ1" s="109"/>
      <c r="RQK1" s="109"/>
      <c r="RQL1" s="109"/>
      <c r="RQM1" s="109"/>
      <c r="RQN1" s="109"/>
      <c r="RQO1" s="109"/>
      <c r="RQP1" s="109"/>
      <c r="RQQ1" s="109"/>
      <c r="RQR1" s="109"/>
      <c r="RQS1" s="109"/>
      <c r="RQT1" s="109"/>
      <c r="RQU1" s="109"/>
      <c r="RQV1" s="109"/>
      <c r="RQW1" s="109"/>
      <c r="RQX1" s="109"/>
      <c r="RQY1" s="109"/>
      <c r="RQZ1" s="109"/>
      <c r="RRA1" s="109"/>
      <c r="RRB1" s="109"/>
      <c r="RRC1" s="109"/>
      <c r="RRD1" s="109"/>
      <c r="RRE1" s="109"/>
      <c r="RRF1" s="109"/>
      <c r="RRG1" s="109"/>
      <c r="RRH1" s="109"/>
      <c r="RRI1" s="109"/>
      <c r="RRJ1" s="109"/>
      <c r="RRK1" s="109"/>
      <c r="RRL1" s="109"/>
      <c r="RRM1" s="109"/>
      <c r="RRN1" s="109"/>
      <c r="RRO1" s="109"/>
      <c r="RRP1" s="109"/>
      <c r="RRQ1" s="109"/>
      <c r="RRR1" s="109"/>
      <c r="RRS1" s="109"/>
      <c r="RRT1" s="109"/>
      <c r="RRU1" s="109"/>
      <c r="RRV1" s="109"/>
      <c r="RRW1" s="109"/>
      <c r="RRX1" s="109"/>
      <c r="RRY1" s="109"/>
      <c r="RRZ1" s="109"/>
      <c r="RSA1" s="109"/>
      <c r="RSB1" s="109"/>
      <c r="RSC1" s="109"/>
      <c r="RSD1" s="109"/>
      <c r="RSE1" s="109"/>
      <c r="RSF1" s="109"/>
      <c r="RSG1" s="109"/>
      <c r="RSH1" s="109"/>
      <c r="RSI1" s="109"/>
      <c r="RSJ1" s="109"/>
      <c r="RSK1" s="109"/>
      <c r="RSL1" s="109"/>
      <c r="RSM1" s="109"/>
      <c r="RSN1" s="109"/>
      <c r="RSO1" s="109"/>
      <c r="RSP1" s="109"/>
      <c r="RSQ1" s="109"/>
      <c r="RSR1" s="109"/>
      <c r="RSS1" s="109"/>
      <c r="RST1" s="109"/>
      <c r="RSU1" s="109"/>
      <c r="RSV1" s="109"/>
      <c r="RSW1" s="109"/>
      <c r="RSX1" s="109"/>
      <c r="RSY1" s="109"/>
      <c r="RSZ1" s="109"/>
      <c r="RTA1" s="109"/>
      <c r="RTB1" s="109"/>
      <c r="RTC1" s="109"/>
      <c r="RTD1" s="109"/>
      <c r="RTE1" s="109"/>
      <c r="RTF1" s="109"/>
      <c r="RTG1" s="109"/>
      <c r="RTH1" s="109"/>
      <c r="RTI1" s="109"/>
      <c r="RTJ1" s="109"/>
      <c r="RTK1" s="109"/>
      <c r="RTL1" s="109"/>
      <c r="RTM1" s="109"/>
      <c r="RTN1" s="109"/>
      <c r="RTO1" s="109"/>
      <c r="RTP1" s="109"/>
      <c r="RTQ1" s="109"/>
      <c r="RTR1" s="109"/>
      <c r="RTS1" s="109"/>
      <c r="RTT1" s="109"/>
      <c r="RTU1" s="109"/>
      <c r="RTV1" s="109"/>
      <c r="RTW1" s="109"/>
      <c r="RTX1" s="109"/>
      <c r="RTY1" s="109"/>
      <c r="RTZ1" s="109"/>
      <c r="RUA1" s="109"/>
      <c r="RUB1" s="109"/>
      <c r="RUC1" s="109"/>
      <c r="RUD1" s="109"/>
      <c r="RUE1" s="109"/>
      <c r="RUF1" s="109"/>
      <c r="RUG1" s="109"/>
      <c r="RUH1" s="109"/>
      <c r="RUI1" s="109"/>
      <c r="RUJ1" s="109"/>
      <c r="RUK1" s="109"/>
      <c r="RUL1" s="109"/>
      <c r="RUM1" s="109"/>
      <c r="RUN1" s="109"/>
      <c r="RUO1" s="109"/>
      <c r="RUP1" s="109"/>
      <c r="RUQ1" s="109"/>
      <c r="RUR1" s="109"/>
      <c r="RUS1" s="109"/>
      <c r="RUT1" s="109"/>
      <c r="RUU1" s="109"/>
      <c r="RUV1" s="109"/>
      <c r="RUW1" s="109"/>
      <c r="RUX1" s="109"/>
      <c r="RUY1" s="109"/>
      <c r="RUZ1" s="109"/>
      <c r="RVA1" s="109"/>
      <c r="RVB1" s="109"/>
      <c r="RVC1" s="109"/>
      <c r="RVD1" s="109"/>
      <c r="RVE1" s="109"/>
      <c r="RVF1" s="109"/>
      <c r="RVG1" s="109"/>
      <c r="RVH1" s="109"/>
      <c r="RVI1" s="109"/>
      <c r="RVJ1" s="109"/>
      <c r="RVK1" s="109"/>
      <c r="RVL1" s="109"/>
      <c r="RVM1" s="109"/>
      <c r="RVN1" s="109"/>
      <c r="RVO1" s="109"/>
      <c r="RVP1" s="109"/>
      <c r="RVQ1" s="109"/>
      <c r="RVR1" s="109"/>
      <c r="RVS1" s="109"/>
      <c r="RVT1" s="109"/>
      <c r="RVU1" s="109"/>
      <c r="RVV1" s="109"/>
      <c r="RVW1" s="109"/>
      <c r="RVX1" s="109"/>
      <c r="RVY1" s="109"/>
      <c r="RVZ1" s="109"/>
      <c r="RWA1" s="109"/>
      <c r="RWB1" s="109"/>
      <c r="RWC1" s="109"/>
      <c r="RWD1" s="109"/>
      <c r="RWE1" s="109"/>
      <c r="RWF1" s="109"/>
      <c r="RWG1" s="109"/>
      <c r="RWH1" s="109"/>
      <c r="RWI1" s="109"/>
      <c r="RWJ1" s="109"/>
      <c r="RWK1" s="109"/>
      <c r="RWL1" s="109"/>
      <c r="RWM1" s="109"/>
      <c r="RWN1" s="109"/>
      <c r="RWO1" s="109"/>
      <c r="RWP1" s="109"/>
      <c r="RWQ1" s="109"/>
      <c r="RWR1" s="109"/>
      <c r="RWS1" s="109"/>
      <c r="RWT1" s="109"/>
      <c r="RWU1" s="109"/>
      <c r="RWV1" s="109"/>
      <c r="RWW1" s="109"/>
      <c r="RWX1" s="109"/>
      <c r="RWY1" s="109"/>
      <c r="RWZ1" s="109"/>
      <c r="RXA1" s="109"/>
      <c r="RXB1" s="109"/>
      <c r="RXC1" s="109"/>
      <c r="RXD1" s="109"/>
      <c r="RXE1" s="109"/>
      <c r="RXF1" s="109"/>
      <c r="RXG1" s="109"/>
      <c r="RXH1" s="109"/>
      <c r="RXI1" s="109"/>
      <c r="RXJ1" s="109"/>
      <c r="RXK1" s="109"/>
      <c r="RXL1" s="109"/>
      <c r="RXM1" s="109"/>
      <c r="RXN1" s="109"/>
      <c r="RXO1" s="109"/>
      <c r="RXP1" s="109"/>
      <c r="RXQ1" s="109"/>
      <c r="RXR1" s="109"/>
      <c r="RXS1" s="109"/>
      <c r="RXT1" s="109"/>
      <c r="RXU1" s="109"/>
      <c r="RXV1" s="109"/>
      <c r="RXW1" s="109"/>
      <c r="RXX1" s="109"/>
      <c r="RXY1" s="109"/>
      <c r="RXZ1" s="109"/>
      <c r="RYA1" s="109"/>
      <c r="RYB1" s="109"/>
      <c r="RYC1" s="109"/>
      <c r="RYD1" s="109"/>
      <c r="RYE1" s="109"/>
      <c r="RYF1" s="109"/>
      <c r="RYG1" s="109"/>
      <c r="RYH1" s="109"/>
      <c r="RYI1" s="109"/>
      <c r="RYJ1" s="109"/>
      <c r="RYK1" s="109"/>
      <c r="RYL1" s="109"/>
      <c r="RYM1" s="109"/>
      <c r="RYN1" s="109"/>
      <c r="RYO1" s="109"/>
      <c r="RYP1" s="109"/>
      <c r="RYQ1" s="109"/>
      <c r="RYR1" s="109"/>
      <c r="RYS1" s="109"/>
      <c r="RYT1" s="109"/>
      <c r="RYU1" s="109"/>
      <c r="RYV1" s="109"/>
      <c r="RYW1" s="109"/>
      <c r="RYX1" s="109"/>
      <c r="RYY1" s="109"/>
      <c r="RYZ1" s="109"/>
      <c r="RZA1" s="109"/>
      <c r="RZB1" s="109"/>
      <c r="RZC1" s="109"/>
      <c r="RZD1" s="109"/>
      <c r="RZE1" s="109"/>
      <c r="RZF1" s="109"/>
      <c r="RZG1" s="109"/>
      <c r="RZH1" s="109"/>
      <c r="RZI1" s="109"/>
      <c r="RZJ1" s="109"/>
      <c r="RZK1" s="109"/>
      <c r="RZL1" s="109"/>
      <c r="RZM1" s="109"/>
      <c r="RZN1" s="109"/>
      <c r="RZO1" s="109"/>
      <c r="RZP1" s="109"/>
      <c r="RZQ1" s="109"/>
      <c r="RZR1" s="109"/>
      <c r="RZS1" s="109"/>
      <c r="RZT1" s="109"/>
      <c r="RZU1" s="109"/>
      <c r="RZV1" s="109"/>
      <c r="RZW1" s="109"/>
      <c r="RZX1" s="109"/>
      <c r="RZY1" s="109"/>
      <c r="RZZ1" s="109"/>
      <c r="SAA1" s="109"/>
      <c r="SAB1" s="109"/>
      <c r="SAC1" s="109"/>
      <c r="SAD1" s="109"/>
      <c r="SAE1" s="109"/>
      <c r="SAF1" s="109"/>
      <c r="SAG1" s="109"/>
      <c r="SAH1" s="109"/>
      <c r="SAI1" s="109"/>
      <c r="SAJ1" s="109"/>
      <c r="SAK1" s="109"/>
      <c r="SAL1" s="109"/>
      <c r="SAM1" s="109"/>
      <c r="SAN1" s="109"/>
      <c r="SAO1" s="109"/>
      <c r="SAP1" s="109"/>
      <c r="SAQ1" s="109"/>
      <c r="SAR1" s="109"/>
      <c r="SAS1" s="109"/>
      <c r="SAT1" s="109"/>
      <c r="SAU1" s="109"/>
      <c r="SAV1" s="109"/>
      <c r="SAW1" s="109"/>
      <c r="SAX1" s="109"/>
      <c r="SAY1" s="109"/>
      <c r="SAZ1" s="109"/>
      <c r="SBA1" s="109"/>
      <c r="SBB1" s="109"/>
      <c r="SBC1" s="109"/>
      <c r="SBD1" s="109"/>
      <c r="SBE1" s="109"/>
      <c r="SBF1" s="109"/>
      <c r="SBG1" s="109"/>
      <c r="SBH1" s="109"/>
      <c r="SBI1" s="109"/>
      <c r="SBJ1" s="109"/>
      <c r="SBK1" s="109"/>
      <c r="SBL1" s="109"/>
      <c r="SBM1" s="109"/>
      <c r="SBN1" s="109"/>
      <c r="SBO1" s="109"/>
      <c r="SBP1" s="109"/>
      <c r="SBQ1" s="109"/>
      <c r="SBR1" s="109"/>
      <c r="SBS1" s="109"/>
      <c r="SBT1" s="109"/>
      <c r="SBU1" s="109"/>
      <c r="SBV1" s="109"/>
      <c r="SBW1" s="109"/>
      <c r="SBX1" s="109"/>
      <c r="SBY1" s="109"/>
      <c r="SBZ1" s="109"/>
      <c r="SCA1" s="109"/>
      <c r="SCB1" s="109"/>
      <c r="SCC1" s="109"/>
      <c r="SCD1" s="109"/>
      <c r="SCE1" s="109"/>
      <c r="SCF1" s="109"/>
      <c r="SCG1" s="109"/>
      <c r="SCH1" s="109"/>
      <c r="SCI1" s="109"/>
      <c r="SCJ1" s="109"/>
      <c r="SCK1" s="109"/>
      <c r="SCL1" s="109"/>
      <c r="SCM1" s="109"/>
      <c r="SCN1" s="109"/>
      <c r="SCO1" s="109"/>
      <c r="SCP1" s="109"/>
      <c r="SCQ1" s="109"/>
      <c r="SCR1" s="109"/>
      <c r="SCS1" s="109"/>
      <c r="SCT1" s="109"/>
      <c r="SCU1" s="109"/>
      <c r="SCV1" s="109"/>
      <c r="SCW1" s="109"/>
      <c r="SCX1" s="109"/>
      <c r="SCY1" s="109"/>
      <c r="SCZ1" s="109"/>
      <c r="SDA1" s="109"/>
      <c r="SDB1" s="109"/>
      <c r="SDC1" s="109"/>
      <c r="SDD1" s="109"/>
      <c r="SDE1" s="109"/>
      <c r="SDF1" s="109"/>
      <c r="SDG1" s="109"/>
      <c r="SDH1" s="109"/>
      <c r="SDI1" s="109"/>
      <c r="SDJ1" s="109"/>
      <c r="SDK1" s="109"/>
      <c r="SDL1" s="109"/>
      <c r="SDM1" s="109"/>
      <c r="SDN1" s="109"/>
      <c r="SDO1" s="109"/>
      <c r="SDP1" s="109"/>
      <c r="SDQ1" s="109"/>
      <c r="SDR1" s="109"/>
      <c r="SDS1" s="109"/>
      <c r="SDT1" s="109"/>
      <c r="SDU1" s="109"/>
      <c r="SDV1" s="109"/>
      <c r="SDW1" s="109"/>
      <c r="SDX1" s="109"/>
      <c r="SDY1" s="109"/>
      <c r="SDZ1" s="109"/>
      <c r="SEA1" s="109"/>
      <c r="SEB1" s="109"/>
      <c r="SEC1" s="109"/>
      <c r="SED1" s="109"/>
      <c r="SEE1" s="109"/>
      <c r="SEF1" s="109"/>
      <c r="SEG1" s="109"/>
      <c r="SEH1" s="109"/>
      <c r="SEI1" s="109"/>
      <c r="SEJ1" s="109"/>
      <c r="SEK1" s="109"/>
      <c r="SEL1" s="109"/>
      <c r="SEM1" s="109"/>
      <c r="SEN1" s="109"/>
      <c r="SEO1" s="109"/>
      <c r="SEP1" s="109"/>
      <c r="SEQ1" s="109"/>
      <c r="SER1" s="109"/>
      <c r="SES1" s="109"/>
      <c r="SET1" s="109"/>
      <c r="SEU1" s="109"/>
      <c r="SEV1" s="109"/>
      <c r="SEW1" s="109"/>
      <c r="SEX1" s="109"/>
      <c r="SEY1" s="109"/>
      <c r="SEZ1" s="109"/>
      <c r="SFA1" s="109"/>
      <c r="SFB1" s="109"/>
      <c r="SFC1" s="109"/>
      <c r="SFD1" s="109"/>
      <c r="SFE1" s="109"/>
      <c r="SFF1" s="109"/>
      <c r="SFG1" s="109"/>
      <c r="SFH1" s="109"/>
      <c r="SFI1" s="109"/>
      <c r="SFJ1" s="109"/>
      <c r="SFK1" s="109"/>
      <c r="SFL1" s="109"/>
      <c r="SFM1" s="109"/>
      <c r="SFN1" s="109"/>
      <c r="SFO1" s="109"/>
      <c r="SFP1" s="109"/>
      <c r="SFQ1" s="109"/>
      <c r="SFR1" s="109"/>
      <c r="SFS1" s="109"/>
      <c r="SFT1" s="109"/>
      <c r="SFU1" s="109"/>
      <c r="SFV1" s="109"/>
      <c r="SFW1" s="109"/>
      <c r="SFX1" s="109"/>
      <c r="SFY1" s="109"/>
      <c r="SFZ1" s="109"/>
      <c r="SGA1" s="109"/>
      <c r="SGB1" s="109"/>
      <c r="SGC1" s="109"/>
      <c r="SGD1" s="109"/>
      <c r="SGE1" s="109"/>
      <c r="SGF1" s="109"/>
      <c r="SGG1" s="109"/>
      <c r="SGH1" s="109"/>
      <c r="SGI1" s="109"/>
      <c r="SGJ1" s="109"/>
      <c r="SGK1" s="109"/>
      <c r="SGL1" s="109"/>
      <c r="SGM1" s="109"/>
      <c r="SGN1" s="109"/>
      <c r="SGO1" s="109"/>
      <c r="SGP1" s="109"/>
      <c r="SGQ1" s="109"/>
      <c r="SGR1" s="109"/>
      <c r="SGS1" s="109"/>
      <c r="SGT1" s="109"/>
      <c r="SGU1" s="109"/>
      <c r="SGV1" s="109"/>
      <c r="SGW1" s="109"/>
      <c r="SGX1" s="109"/>
      <c r="SGY1" s="109"/>
      <c r="SGZ1" s="109"/>
      <c r="SHA1" s="109"/>
      <c r="SHB1" s="109"/>
      <c r="SHC1" s="109"/>
      <c r="SHD1" s="109"/>
      <c r="SHE1" s="109"/>
      <c r="SHF1" s="109"/>
      <c r="SHG1" s="109"/>
      <c r="SHH1" s="109"/>
      <c r="SHI1" s="109"/>
      <c r="SHJ1" s="109"/>
      <c r="SHK1" s="109"/>
      <c r="SHL1" s="109"/>
      <c r="SHM1" s="109"/>
      <c r="SHN1" s="109"/>
      <c r="SHO1" s="109"/>
      <c r="SHP1" s="109"/>
      <c r="SHQ1" s="109"/>
      <c r="SHR1" s="109"/>
      <c r="SHS1" s="109"/>
      <c r="SHT1" s="109"/>
      <c r="SHU1" s="109"/>
      <c r="SHV1" s="109"/>
      <c r="SHW1" s="109"/>
      <c r="SHX1" s="109"/>
      <c r="SHY1" s="109"/>
      <c r="SHZ1" s="109"/>
      <c r="SIA1" s="109"/>
      <c r="SIB1" s="109"/>
      <c r="SIC1" s="109"/>
      <c r="SID1" s="109"/>
      <c r="SIE1" s="109"/>
      <c r="SIF1" s="109"/>
      <c r="SIG1" s="109"/>
      <c r="SIH1" s="109"/>
      <c r="SII1" s="109"/>
      <c r="SIJ1" s="109"/>
      <c r="SIK1" s="109"/>
      <c r="SIL1" s="109"/>
      <c r="SIM1" s="109"/>
      <c r="SIN1" s="109"/>
      <c r="SIO1" s="109"/>
      <c r="SIP1" s="109"/>
      <c r="SIQ1" s="109"/>
      <c r="SIR1" s="109"/>
      <c r="SIS1" s="109"/>
      <c r="SIT1" s="109"/>
      <c r="SIU1" s="109"/>
      <c r="SIV1" s="109"/>
      <c r="SIW1" s="109"/>
      <c r="SIX1" s="109"/>
      <c r="SIY1" s="109"/>
      <c r="SIZ1" s="109"/>
      <c r="SJA1" s="109"/>
      <c r="SJB1" s="109"/>
      <c r="SJC1" s="109"/>
      <c r="SJD1" s="109"/>
      <c r="SJE1" s="109"/>
      <c r="SJF1" s="109"/>
      <c r="SJG1" s="109"/>
      <c r="SJH1" s="109"/>
      <c r="SJI1" s="109"/>
      <c r="SJJ1" s="109"/>
      <c r="SJK1" s="109"/>
      <c r="SJL1" s="109"/>
      <c r="SJM1" s="109"/>
      <c r="SJN1" s="109"/>
      <c r="SJO1" s="109"/>
      <c r="SJP1" s="109"/>
      <c r="SJQ1" s="109"/>
      <c r="SJR1" s="109"/>
      <c r="SJS1" s="109"/>
      <c r="SJT1" s="109"/>
      <c r="SJU1" s="109"/>
      <c r="SJV1" s="109"/>
      <c r="SJW1" s="109"/>
      <c r="SJX1" s="109"/>
      <c r="SJY1" s="109"/>
      <c r="SJZ1" s="109"/>
      <c r="SKA1" s="109"/>
      <c r="SKB1" s="109"/>
      <c r="SKC1" s="109"/>
      <c r="SKD1" s="109"/>
      <c r="SKE1" s="109"/>
      <c r="SKF1" s="109"/>
      <c r="SKG1" s="109"/>
      <c r="SKH1" s="109"/>
      <c r="SKI1" s="109"/>
      <c r="SKJ1" s="109"/>
      <c r="SKK1" s="109"/>
      <c r="SKL1" s="109"/>
      <c r="SKM1" s="109"/>
      <c r="SKN1" s="109"/>
      <c r="SKO1" s="109"/>
      <c r="SKP1" s="109"/>
      <c r="SKQ1" s="109"/>
      <c r="SKR1" s="109"/>
      <c r="SKS1" s="109"/>
      <c r="SKT1" s="109"/>
      <c r="SKU1" s="109"/>
      <c r="SKV1" s="109"/>
      <c r="SKW1" s="109"/>
      <c r="SKX1" s="109"/>
      <c r="SKY1" s="109"/>
      <c r="SKZ1" s="109"/>
      <c r="SLA1" s="109"/>
      <c r="SLB1" s="109"/>
      <c r="SLC1" s="109"/>
      <c r="SLD1" s="109"/>
      <c r="SLE1" s="109"/>
      <c r="SLF1" s="109"/>
      <c r="SLG1" s="109"/>
      <c r="SLH1" s="109"/>
      <c r="SLI1" s="109"/>
      <c r="SLJ1" s="109"/>
      <c r="SLK1" s="109"/>
      <c r="SLL1" s="109"/>
      <c r="SLM1" s="109"/>
      <c r="SLN1" s="109"/>
      <c r="SLO1" s="109"/>
      <c r="SLP1" s="109"/>
      <c r="SLQ1" s="109"/>
      <c r="SLR1" s="109"/>
      <c r="SLS1" s="109"/>
      <c r="SLT1" s="109"/>
      <c r="SLU1" s="109"/>
      <c r="SLV1" s="109"/>
      <c r="SLW1" s="109"/>
      <c r="SLX1" s="109"/>
      <c r="SLY1" s="109"/>
      <c r="SLZ1" s="109"/>
      <c r="SMA1" s="109"/>
      <c r="SMB1" s="109"/>
      <c r="SMC1" s="109"/>
      <c r="SMD1" s="109"/>
      <c r="SME1" s="109"/>
      <c r="SMF1" s="109"/>
      <c r="SMG1" s="109"/>
      <c r="SMH1" s="109"/>
      <c r="SMI1" s="109"/>
      <c r="SMJ1" s="109"/>
      <c r="SMK1" s="109"/>
      <c r="SML1" s="109"/>
      <c r="SMM1" s="109"/>
      <c r="SMN1" s="109"/>
      <c r="SMO1" s="109"/>
      <c r="SMP1" s="109"/>
      <c r="SMQ1" s="109"/>
      <c r="SMR1" s="109"/>
      <c r="SMS1" s="109"/>
      <c r="SMT1" s="109"/>
      <c r="SMU1" s="109"/>
      <c r="SMV1" s="109"/>
      <c r="SMW1" s="109"/>
      <c r="SMX1" s="109"/>
      <c r="SMY1" s="109"/>
      <c r="SMZ1" s="109"/>
      <c r="SNA1" s="109"/>
      <c r="SNB1" s="109"/>
      <c r="SNC1" s="109"/>
      <c r="SND1" s="109"/>
      <c r="SNE1" s="109"/>
      <c r="SNF1" s="109"/>
      <c r="SNG1" s="109"/>
      <c r="SNH1" s="109"/>
      <c r="SNI1" s="109"/>
      <c r="SNJ1" s="109"/>
      <c r="SNK1" s="109"/>
      <c r="SNL1" s="109"/>
      <c r="SNM1" s="109"/>
      <c r="SNN1" s="109"/>
      <c r="SNO1" s="109"/>
      <c r="SNP1" s="109"/>
      <c r="SNQ1" s="109"/>
      <c r="SNR1" s="109"/>
      <c r="SNS1" s="109"/>
      <c r="SNT1" s="109"/>
      <c r="SNU1" s="109"/>
      <c r="SNV1" s="109"/>
      <c r="SNW1" s="109"/>
      <c r="SNX1" s="109"/>
      <c r="SNY1" s="109"/>
      <c r="SNZ1" s="109"/>
      <c r="SOA1" s="109"/>
      <c r="SOB1" s="109"/>
      <c r="SOC1" s="109"/>
      <c r="SOD1" s="109"/>
      <c r="SOE1" s="109"/>
      <c r="SOF1" s="109"/>
      <c r="SOG1" s="109"/>
      <c r="SOH1" s="109"/>
      <c r="SOI1" s="109"/>
      <c r="SOJ1" s="109"/>
      <c r="SOK1" s="109"/>
      <c r="SOL1" s="109"/>
      <c r="SOM1" s="109"/>
      <c r="SON1" s="109"/>
      <c r="SOO1" s="109"/>
      <c r="SOP1" s="109"/>
      <c r="SOQ1" s="109"/>
      <c r="SOR1" s="109"/>
      <c r="SOS1" s="109"/>
      <c r="SOT1" s="109"/>
      <c r="SOU1" s="109"/>
      <c r="SOV1" s="109"/>
      <c r="SOW1" s="109"/>
      <c r="SOX1" s="109"/>
      <c r="SOY1" s="109"/>
      <c r="SOZ1" s="109"/>
      <c r="SPA1" s="109"/>
      <c r="SPB1" s="109"/>
      <c r="SPC1" s="109"/>
      <c r="SPD1" s="109"/>
      <c r="SPE1" s="109"/>
      <c r="SPF1" s="109"/>
      <c r="SPG1" s="109"/>
      <c r="SPH1" s="109"/>
      <c r="SPI1" s="109"/>
      <c r="SPJ1" s="109"/>
      <c r="SPK1" s="109"/>
      <c r="SPL1" s="109"/>
      <c r="SPM1" s="109"/>
      <c r="SPN1" s="109"/>
      <c r="SPO1" s="109"/>
      <c r="SPP1" s="109"/>
      <c r="SPQ1" s="109"/>
      <c r="SPR1" s="109"/>
      <c r="SPS1" s="109"/>
      <c r="SPT1" s="109"/>
      <c r="SPU1" s="109"/>
      <c r="SPV1" s="109"/>
      <c r="SPW1" s="109"/>
      <c r="SPX1" s="109"/>
      <c r="SPY1" s="109"/>
      <c r="SPZ1" s="109"/>
      <c r="SQA1" s="109"/>
      <c r="SQB1" s="109"/>
      <c r="SQC1" s="109"/>
      <c r="SQD1" s="109"/>
      <c r="SQE1" s="109"/>
      <c r="SQF1" s="109"/>
      <c r="SQG1" s="109"/>
      <c r="SQH1" s="109"/>
      <c r="SQI1" s="109"/>
      <c r="SQJ1" s="109"/>
      <c r="SQK1" s="109"/>
      <c r="SQL1" s="109"/>
      <c r="SQM1" s="109"/>
      <c r="SQN1" s="109"/>
      <c r="SQO1" s="109"/>
      <c r="SQP1" s="109"/>
      <c r="SQQ1" s="109"/>
      <c r="SQR1" s="109"/>
      <c r="SQS1" s="109"/>
      <c r="SQT1" s="109"/>
      <c r="SQU1" s="109"/>
      <c r="SQV1" s="109"/>
      <c r="SQW1" s="109"/>
      <c r="SQX1" s="109"/>
      <c r="SQY1" s="109"/>
      <c r="SQZ1" s="109"/>
      <c r="SRA1" s="109"/>
      <c r="SRB1" s="109"/>
      <c r="SRC1" s="109"/>
      <c r="SRD1" s="109"/>
      <c r="SRE1" s="109"/>
      <c r="SRF1" s="109"/>
      <c r="SRG1" s="109"/>
      <c r="SRH1" s="109"/>
      <c r="SRI1" s="109"/>
      <c r="SRJ1" s="109"/>
      <c r="SRK1" s="109"/>
      <c r="SRL1" s="109"/>
      <c r="SRM1" s="109"/>
      <c r="SRN1" s="109"/>
      <c r="SRO1" s="109"/>
      <c r="SRP1" s="109"/>
      <c r="SRQ1" s="109"/>
      <c r="SRR1" s="109"/>
      <c r="SRS1" s="109"/>
      <c r="SRT1" s="109"/>
      <c r="SRU1" s="109"/>
      <c r="SRV1" s="109"/>
      <c r="SRW1" s="109"/>
      <c r="SRX1" s="109"/>
      <c r="SRY1" s="109"/>
      <c r="SRZ1" s="109"/>
      <c r="SSA1" s="109"/>
      <c r="SSB1" s="109"/>
      <c r="SSC1" s="109"/>
      <c r="SSD1" s="109"/>
      <c r="SSE1" s="109"/>
      <c r="SSF1" s="109"/>
      <c r="SSG1" s="109"/>
      <c r="SSH1" s="109"/>
      <c r="SSI1" s="109"/>
      <c r="SSJ1" s="109"/>
      <c r="SSK1" s="109"/>
      <c r="SSL1" s="109"/>
      <c r="SSM1" s="109"/>
      <c r="SSN1" s="109"/>
      <c r="SSO1" s="109"/>
      <c r="SSP1" s="109"/>
      <c r="SSQ1" s="109"/>
      <c r="SSR1" s="109"/>
      <c r="SSS1" s="109"/>
      <c r="SST1" s="109"/>
      <c r="SSU1" s="109"/>
      <c r="SSV1" s="109"/>
      <c r="SSW1" s="109"/>
      <c r="SSX1" s="109"/>
      <c r="SSY1" s="109"/>
      <c r="SSZ1" s="109"/>
      <c r="STA1" s="109"/>
      <c r="STB1" s="109"/>
      <c r="STC1" s="109"/>
      <c r="STD1" s="109"/>
      <c r="STE1" s="109"/>
      <c r="STF1" s="109"/>
      <c r="STG1" s="109"/>
      <c r="STH1" s="109"/>
      <c r="STI1" s="109"/>
      <c r="STJ1" s="109"/>
      <c r="STK1" s="109"/>
      <c r="STL1" s="109"/>
      <c r="STM1" s="109"/>
      <c r="STN1" s="109"/>
      <c r="STO1" s="109"/>
      <c r="STP1" s="109"/>
      <c r="STQ1" s="109"/>
      <c r="STR1" s="109"/>
      <c r="STS1" s="109"/>
      <c r="STT1" s="109"/>
      <c r="STU1" s="109"/>
      <c r="STV1" s="109"/>
      <c r="STW1" s="109"/>
      <c r="STX1" s="109"/>
      <c r="STY1" s="109"/>
      <c r="STZ1" s="109"/>
      <c r="SUA1" s="109"/>
      <c r="SUB1" s="109"/>
      <c r="SUC1" s="109"/>
      <c r="SUD1" s="109"/>
      <c r="SUE1" s="109"/>
      <c r="SUF1" s="109"/>
      <c r="SUG1" s="109"/>
      <c r="SUH1" s="109"/>
      <c r="SUI1" s="109"/>
      <c r="SUJ1" s="109"/>
      <c r="SUK1" s="109"/>
      <c r="SUL1" s="109"/>
      <c r="SUM1" s="109"/>
      <c r="SUN1" s="109"/>
      <c r="SUO1" s="109"/>
      <c r="SUP1" s="109"/>
      <c r="SUQ1" s="109"/>
      <c r="SUR1" s="109"/>
      <c r="SUS1" s="109"/>
      <c r="SUT1" s="109"/>
      <c r="SUU1" s="109"/>
      <c r="SUV1" s="109"/>
      <c r="SUW1" s="109"/>
      <c r="SUX1" s="109"/>
      <c r="SUY1" s="109"/>
      <c r="SUZ1" s="109"/>
      <c r="SVA1" s="109"/>
      <c r="SVB1" s="109"/>
      <c r="SVC1" s="109"/>
      <c r="SVD1" s="109"/>
      <c r="SVE1" s="109"/>
      <c r="SVF1" s="109"/>
      <c r="SVG1" s="109"/>
      <c r="SVH1" s="109"/>
      <c r="SVI1" s="109"/>
      <c r="SVJ1" s="109"/>
      <c r="SVK1" s="109"/>
      <c r="SVL1" s="109"/>
      <c r="SVM1" s="109"/>
      <c r="SVN1" s="109"/>
      <c r="SVO1" s="109"/>
      <c r="SVP1" s="109"/>
      <c r="SVQ1" s="109"/>
      <c r="SVR1" s="109"/>
      <c r="SVS1" s="109"/>
      <c r="SVT1" s="109"/>
      <c r="SVU1" s="109"/>
      <c r="SVV1" s="109"/>
      <c r="SVW1" s="109"/>
      <c r="SVX1" s="109"/>
      <c r="SVY1" s="109"/>
      <c r="SVZ1" s="109"/>
      <c r="SWA1" s="109"/>
      <c r="SWB1" s="109"/>
      <c r="SWC1" s="109"/>
      <c r="SWD1" s="109"/>
      <c r="SWE1" s="109"/>
      <c r="SWF1" s="109"/>
      <c r="SWG1" s="109"/>
      <c r="SWH1" s="109"/>
      <c r="SWI1" s="109"/>
      <c r="SWJ1" s="109"/>
      <c r="SWK1" s="109"/>
      <c r="SWL1" s="109"/>
      <c r="SWM1" s="109"/>
      <c r="SWN1" s="109"/>
      <c r="SWO1" s="109"/>
      <c r="SWP1" s="109"/>
      <c r="SWQ1" s="109"/>
      <c r="SWR1" s="109"/>
      <c r="SWS1" s="109"/>
      <c r="SWT1" s="109"/>
      <c r="SWU1" s="109"/>
      <c r="SWV1" s="109"/>
      <c r="SWW1" s="109"/>
      <c r="SWX1" s="109"/>
      <c r="SWY1" s="109"/>
      <c r="SWZ1" s="109"/>
      <c r="SXA1" s="109"/>
      <c r="SXB1" s="109"/>
      <c r="SXC1" s="109"/>
      <c r="SXD1" s="109"/>
      <c r="SXE1" s="109"/>
      <c r="SXF1" s="109"/>
      <c r="SXG1" s="109"/>
      <c r="SXH1" s="109"/>
      <c r="SXI1" s="109"/>
      <c r="SXJ1" s="109"/>
      <c r="SXK1" s="109"/>
      <c r="SXL1" s="109"/>
      <c r="SXM1" s="109"/>
      <c r="SXN1" s="109"/>
      <c r="SXO1" s="109"/>
      <c r="SXP1" s="109"/>
      <c r="SXQ1" s="109"/>
      <c r="SXR1" s="109"/>
      <c r="SXS1" s="109"/>
      <c r="SXT1" s="109"/>
      <c r="SXU1" s="109"/>
      <c r="SXV1" s="109"/>
      <c r="SXW1" s="109"/>
      <c r="SXX1" s="109"/>
      <c r="SXY1" s="109"/>
      <c r="SXZ1" s="109"/>
      <c r="SYA1" s="109"/>
      <c r="SYB1" s="109"/>
      <c r="SYC1" s="109"/>
      <c r="SYD1" s="109"/>
      <c r="SYE1" s="109"/>
      <c r="SYF1" s="109"/>
      <c r="SYG1" s="109"/>
      <c r="SYH1" s="109"/>
      <c r="SYI1" s="109"/>
      <c r="SYJ1" s="109"/>
      <c r="SYK1" s="109"/>
      <c r="SYL1" s="109"/>
      <c r="SYM1" s="109"/>
      <c r="SYN1" s="109"/>
      <c r="SYO1" s="109"/>
      <c r="SYP1" s="109"/>
      <c r="SYQ1" s="109"/>
      <c r="SYR1" s="109"/>
      <c r="SYS1" s="109"/>
      <c r="SYT1" s="109"/>
      <c r="SYU1" s="109"/>
      <c r="SYV1" s="109"/>
      <c r="SYW1" s="109"/>
      <c r="SYX1" s="109"/>
      <c r="SYY1" s="109"/>
      <c r="SYZ1" s="109"/>
      <c r="SZA1" s="109"/>
      <c r="SZB1" s="109"/>
      <c r="SZC1" s="109"/>
      <c r="SZD1" s="109"/>
      <c r="SZE1" s="109"/>
      <c r="SZF1" s="109"/>
      <c r="SZG1" s="109"/>
      <c r="SZH1" s="109"/>
      <c r="SZI1" s="109"/>
      <c r="SZJ1" s="109"/>
      <c r="SZK1" s="109"/>
      <c r="SZL1" s="109"/>
      <c r="SZM1" s="109"/>
      <c r="SZN1" s="109"/>
      <c r="SZO1" s="109"/>
      <c r="SZP1" s="109"/>
      <c r="SZQ1" s="109"/>
      <c r="SZR1" s="109"/>
      <c r="SZS1" s="109"/>
      <c r="SZT1" s="109"/>
      <c r="SZU1" s="109"/>
      <c r="SZV1" s="109"/>
      <c r="SZW1" s="109"/>
      <c r="SZX1" s="109"/>
      <c r="SZY1" s="109"/>
      <c r="SZZ1" s="109"/>
      <c r="TAA1" s="109"/>
      <c r="TAB1" s="109"/>
      <c r="TAC1" s="109"/>
      <c r="TAD1" s="109"/>
      <c r="TAE1" s="109"/>
      <c r="TAF1" s="109"/>
      <c r="TAG1" s="109"/>
      <c r="TAH1" s="109"/>
      <c r="TAI1" s="109"/>
      <c r="TAJ1" s="109"/>
      <c r="TAK1" s="109"/>
      <c r="TAL1" s="109"/>
      <c r="TAM1" s="109"/>
      <c r="TAN1" s="109"/>
      <c r="TAO1" s="109"/>
      <c r="TAP1" s="109"/>
      <c r="TAQ1" s="109"/>
      <c r="TAR1" s="109"/>
      <c r="TAS1" s="109"/>
      <c r="TAT1" s="109"/>
      <c r="TAU1" s="109"/>
      <c r="TAV1" s="109"/>
      <c r="TAW1" s="109"/>
      <c r="TAX1" s="109"/>
      <c r="TAY1" s="109"/>
      <c r="TAZ1" s="109"/>
      <c r="TBA1" s="109"/>
      <c r="TBB1" s="109"/>
      <c r="TBC1" s="109"/>
      <c r="TBD1" s="109"/>
      <c r="TBE1" s="109"/>
      <c r="TBF1" s="109"/>
      <c r="TBG1" s="109"/>
      <c r="TBH1" s="109"/>
      <c r="TBI1" s="109"/>
      <c r="TBJ1" s="109"/>
      <c r="TBK1" s="109"/>
      <c r="TBL1" s="109"/>
      <c r="TBM1" s="109"/>
      <c r="TBN1" s="109"/>
      <c r="TBO1" s="109"/>
      <c r="TBP1" s="109"/>
      <c r="TBQ1" s="109"/>
      <c r="TBR1" s="109"/>
      <c r="TBS1" s="109"/>
      <c r="TBT1" s="109"/>
      <c r="TBU1" s="109"/>
      <c r="TBV1" s="109"/>
      <c r="TBW1" s="109"/>
      <c r="TBX1" s="109"/>
      <c r="TBY1" s="109"/>
      <c r="TBZ1" s="109"/>
      <c r="TCA1" s="109"/>
      <c r="TCB1" s="109"/>
      <c r="TCC1" s="109"/>
      <c r="TCD1" s="109"/>
      <c r="TCE1" s="109"/>
      <c r="TCF1" s="109"/>
      <c r="TCG1" s="109"/>
      <c r="TCH1" s="109"/>
      <c r="TCI1" s="109"/>
      <c r="TCJ1" s="109"/>
      <c r="TCK1" s="109"/>
      <c r="TCL1" s="109"/>
      <c r="TCM1" s="109"/>
      <c r="TCN1" s="109"/>
      <c r="TCO1" s="109"/>
      <c r="TCP1" s="109"/>
      <c r="TCQ1" s="109"/>
      <c r="TCR1" s="109"/>
      <c r="TCS1" s="109"/>
      <c r="TCT1" s="109"/>
      <c r="TCU1" s="109"/>
      <c r="TCV1" s="109"/>
      <c r="TCW1" s="109"/>
      <c r="TCX1" s="109"/>
      <c r="TCY1" s="109"/>
      <c r="TCZ1" s="109"/>
      <c r="TDA1" s="109"/>
      <c r="TDB1" s="109"/>
      <c r="TDC1" s="109"/>
      <c r="TDD1" s="109"/>
      <c r="TDE1" s="109"/>
      <c r="TDF1" s="109"/>
      <c r="TDG1" s="109"/>
      <c r="TDH1" s="109"/>
      <c r="TDI1" s="109"/>
      <c r="TDJ1" s="109"/>
      <c r="TDK1" s="109"/>
      <c r="TDL1" s="109"/>
      <c r="TDM1" s="109"/>
      <c r="TDN1" s="109"/>
      <c r="TDO1" s="109"/>
      <c r="TDP1" s="109"/>
      <c r="TDQ1" s="109"/>
      <c r="TDR1" s="109"/>
      <c r="TDS1" s="109"/>
      <c r="TDT1" s="109"/>
      <c r="TDU1" s="109"/>
      <c r="TDV1" s="109"/>
      <c r="TDW1" s="109"/>
      <c r="TDX1" s="109"/>
      <c r="TDY1" s="109"/>
      <c r="TDZ1" s="109"/>
      <c r="TEA1" s="109"/>
      <c r="TEB1" s="109"/>
      <c r="TEC1" s="109"/>
      <c r="TED1" s="109"/>
      <c r="TEE1" s="109"/>
      <c r="TEF1" s="109"/>
      <c r="TEG1" s="109"/>
      <c r="TEH1" s="109"/>
      <c r="TEI1" s="109"/>
      <c r="TEJ1" s="109"/>
      <c r="TEK1" s="109"/>
      <c r="TEL1" s="109"/>
      <c r="TEM1" s="109"/>
      <c r="TEN1" s="109"/>
      <c r="TEO1" s="109"/>
      <c r="TEP1" s="109"/>
      <c r="TEQ1" s="109"/>
      <c r="TER1" s="109"/>
      <c r="TES1" s="109"/>
      <c r="TET1" s="109"/>
      <c r="TEU1" s="109"/>
      <c r="TEV1" s="109"/>
      <c r="TEW1" s="109"/>
      <c r="TEX1" s="109"/>
      <c r="TEY1" s="109"/>
      <c r="TEZ1" s="109"/>
      <c r="TFA1" s="109"/>
      <c r="TFB1" s="109"/>
      <c r="TFC1" s="109"/>
      <c r="TFD1" s="109"/>
      <c r="TFE1" s="109"/>
      <c r="TFF1" s="109"/>
      <c r="TFG1" s="109"/>
      <c r="TFH1" s="109"/>
      <c r="TFI1" s="109"/>
      <c r="TFJ1" s="109"/>
      <c r="TFK1" s="109"/>
      <c r="TFL1" s="109"/>
      <c r="TFM1" s="109"/>
      <c r="TFN1" s="109"/>
      <c r="TFO1" s="109"/>
      <c r="TFP1" s="109"/>
      <c r="TFQ1" s="109"/>
      <c r="TFR1" s="109"/>
      <c r="TFS1" s="109"/>
      <c r="TFT1" s="109"/>
      <c r="TFU1" s="109"/>
      <c r="TFV1" s="109"/>
      <c r="TFW1" s="109"/>
      <c r="TFX1" s="109"/>
      <c r="TFY1" s="109"/>
      <c r="TFZ1" s="109"/>
      <c r="TGA1" s="109"/>
      <c r="TGB1" s="109"/>
      <c r="TGC1" s="109"/>
      <c r="TGD1" s="109"/>
      <c r="TGE1" s="109"/>
      <c r="TGF1" s="109"/>
      <c r="TGG1" s="109"/>
      <c r="TGH1" s="109"/>
      <c r="TGI1" s="109"/>
      <c r="TGJ1" s="109"/>
      <c r="TGK1" s="109"/>
      <c r="TGL1" s="109"/>
      <c r="TGM1" s="109"/>
      <c r="TGN1" s="109"/>
      <c r="TGO1" s="109"/>
      <c r="TGP1" s="109"/>
      <c r="TGQ1" s="109"/>
      <c r="TGR1" s="109"/>
      <c r="TGS1" s="109"/>
      <c r="TGT1" s="109"/>
      <c r="TGU1" s="109"/>
      <c r="TGV1" s="109"/>
      <c r="TGW1" s="109"/>
      <c r="TGX1" s="109"/>
      <c r="TGY1" s="109"/>
      <c r="TGZ1" s="109"/>
      <c r="THA1" s="109"/>
      <c r="THB1" s="109"/>
      <c r="THC1" s="109"/>
      <c r="THD1" s="109"/>
      <c r="THE1" s="109"/>
      <c r="THF1" s="109"/>
      <c r="THG1" s="109"/>
      <c r="THH1" s="109"/>
      <c r="THI1" s="109"/>
      <c r="THJ1" s="109"/>
      <c r="THK1" s="109"/>
      <c r="THL1" s="109"/>
      <c r="THM1" s="109"/>
      <c r="THN1" s="109"/>
      <c r="THO1" s="109"/>
      <c r="THP1" s="109"/>
      <c r="THQ1" s="109"/>
      <c r="THR1" s="109"/>
      <c r="THS1" s="109"/>
      <c r="THT1" s="109"/>
      <c r="THU1" s="109"/>
      <c r="THV1" s="109"/>
      <c r="THW1" s="109"/>
      <c r="THX1" s="109"/>
      <c r="THY1" s="109"/>
      <c r="THZ1" s="109"/>
      <c r="TIA1" s="109"/>
      <c r="TIB1" s="109"/>
      <c r="TIC1" s="109"/>
      <c r="TID1" s="109"/>
      <c r="TIE1" s="109"/>
      <c r="TIF1" s="109"/>
      <c r="TIG1" s="109"/>
      <c r="TIH1" s="109"/>
      <c r="TII1" s="109"/>
      <c r="TIJ1" s="109"/>
      <c r="TIK1" s="109"/>
      <c r="TIL1" s="109"/>
      <c r="TIM1" s="109"/>
      <c r="TIN1" s="109"/>
      <c r="TIO1" s="109"/>
      <c r="TIP1" s="109"/>
      <c r="TIQ1" s="109"/>
      <c r="TIR1" s="109"/>
      <c r="TIS1" s="109"/>
      <c r="TIT1" s="109"/>
      <c r="TIU1" s="109"/>
      <c r="TIV1" s="109"/>
      <c r="TIW1" s="109"/>
      <c r="TIX1" s="109"/>
      <c r="TIY1" s="109"/>
      <c r="TIZ1" s="109"/>
      <c r="TJA1" s="109"/>
      <c r="TJB1" s="109"/>
      <c r="TJC1" s="109"/>
      <c r="TJD1" s="109"/>
      <c r="TJE1" s="109"/>
      <c r="TJF1" s="109"/>
      <c r="TJG1" s="109"/>
      <c r="TJH1" s="109"/>
      <c r="TJI1" s="109"/>
      <c r="TJJ1" s="109"/>
      <c r="TJK1" s="109"/>
      <c r="TJL1" s="109"/>
      <c r="TJM1" s="109"/>
      <c r="TJN1" s="109"/>
      <c r="TJO1" s="109"/>
      <c r="TJP1" s="109"/>
      <c r="TJQ1" s="109"/>
      <c r="TJR1" s="109"/>
      <c r="TJS1" s="109"/>
      <c r="TJT1" s="109"/>
      <c r="TJU1" s="109"/>
      <c r="TJV1" s="109"/>
      <c r="TJW1" s="109"/>
      <c r="TJX1" s="109"/>
      <c r="TJY1" s="109"/>
      <c r="TJZ1" s="109"/>
      <c r="TKA1" s="109"/>
      <c r="TKB1" s="109"/>
      <c r="TKC1" s="109"/>
      <c r="TKD1" s="109"/>
      <c r="TKE1" s="109"/>
      <c r="TKF1" s="109"/>
      <c r="TKG1" s="109"/>
      <c r="TKH1" s="109"/>
      <c r="TKI1" s="109"/>
      <c r="TKJ1" s="109"/>
      <c r="TKK1" s="109"/>
      <c r="TKL1" s="109"/>
      <c r="TKM1" s="109"/>
      <c r="TKN1" s="109"/>
      <c r="TKO1" s="109"/>
      <c r="TKP1" s="109"/>
      <c r="TKQ1" s="109"/>
      <c r="TKR1" s="109"/>
      <c r="TKS1" s="109"/>
      <c r="TKT1" s="109"/>
      <c r="TKU1" s="109"/>
      <c r="TKV1" s="109"/>
      <c r="TKW1" s="109"/>
      <c r="TKX1" s="109"/>
      <c r="TKY1" s="109"/>
      <c r="TKZ1" s="109"/>
      <c r="TLA1" s="109"/>
      <c r="TLB1" s="109"/>
      <c r="TLC1" s="109"/>
      <c r="TLD1" s="109"/>
      <c r="TLE1" s="109"/>
      <c r="TLF1" s="109"/>
      <c r="TLG1" s="109"/>
      <c r="TLH1" s="109"/>
      <c r="TLI1" s="109"/>
      <c r="TLJ1" s="109"/>
      <c r="TLK1" s="109"/>
      <c r="TLL1" s="109"/>
      <c r="TLM1" s="109"/>
      <c r="TLN1" s="109"/>
      <c r="TLO1" s="109"/>
      <c r="TLP1" s="109"/>
      <c r="TLQ1" s="109"/>
      <c r="TLR1" s="109"/>
      <c r="TLS1" s="109"/>
      <c r="TLT1" s="109"/>
      <c r="TLU1" s="109"/>
      <c r="TLV1" s="109"/>
      <c r="TLW1" s="109"/>
      <c r="TLX1" s="109"/>
      <c r="TLY1" s="109"/>
      <c r="TLZ1" s="109"/>
      <c r="TMA1" s="109"/>
      <c r="TMB1" s="109"/>
      <c r="TMC1" s="109"/>
      <c r="TMD1" s="109"/>
      <c r="TME1" s="109"/>
      <c r="TMF1" s="109"/>
      <c r="TMG1" s="109"/>
      <c r="TMH1" s="109"/>
      <c r="TMI1" s="109"/>
      <c r="TMJ1" s="109"/>
      <c r="TMK1" s="109"/>
      <c r="TML1" s="109"/>
      <c r="TMM1" s="109"/>
      <c r="TMN1" s="109"/>
      <c r="TMO1" s="109"/>
      <c r="TMP1" s="109"/>
      <c r="TMQ1" s="109"/>
      <c r="TMR1" s="109"/>
      <c r="TMS1" s="109"/>
      <c r="TMT1" s="109"/>
      <c r="TMU1" s="109"/>
      <c r="TMV1" s="109"/>
      <c r="TMW1" s="109"/>
      <c r="TMX1" s="109"/>
      <c r="TMY1" s="109"/>
      <c r="TMZ1" s="109"/>
      <c r="TNA1" s="109"/>
      <c r="TNB1" s="109"/>
      <c r="TNC1" s="109"/>
      <c r="TND1" s="109"/>
      <c r="TNE1" s="109"/>
      <c r="TNF1" s="109"/>
      <c r="TNG1" s="109"/>
      <c r="TNH1" s="109"/>
      <c r="TNI1" s="109"/>
      <c r="TNJ1" s="109"/>
      <c r="TNK1" s="109"/>
      <c r="TNL1" s="109"/>
      <c r="TNM1" s="109"/>
      <c r="TNN1" s="109"/>
      <c r="TNO1" s="109"/>
      <c r="TNP1" s="109"/>
      <c r="TNQ1" s="109"/>
      <c r="TNR1" s="109"/>
      <c r="TNS1" s="109"/>
      <c r="TNT1" s="109"/>
      <c r="TNU1" s="109"/>
      <c r="TNV1" s="109"/>
      <c r="TNW1" s="109"/>
      <c r="TNX1" s="109"/>
      <c r="TNY1" s="109"/>
      <c r="TNZ1" s="109"/>
      <c r="TOA1" s="109"/>
      <c r="TOB1" s="109"/>
      <c r="TOC1" s="109"/>
      <c r="TOD1" s="109"/>
      <c r="TOE1" s="109"/>
      <c r="TOF1" s="109"/>
      <c r="TOG1" s="109"/>
      <c r="TOH1" s="109"/>
      <c r="TOI1" s="109"/>
      <c r="TOJ1" s="109"/>
      <c r="TOK1" s="109"/>
      <c r="TOL1" s="109"/>
      <c r="TOM1" s="109"/>
      <c r="TON1" s="109"/>
      <c r="TOO1" s="109"/>
      <c r="TOP1" s="109"/>
      <c r="TOQ1" s="109"/>
      <c r="TOR1" s="109"/>
      <c r="TOS1" s="109"/>
      <c r="TOT1" s="109"/>
      <c r="TOU1" s="109"/>
      <c r="TOV1" s="109"/>
      <c r="TOW1" s="109"/>
      <c r="TOX1" s="109"/>
      <c r="TOY1" s="109"/>
      <c r="TOZ1" s="109"/>
      <c r="TPA1" s="109"/>
      <c r="TPB1" s="109"/>
      <c r="TPC1" s="109"/>
      <c r="TPD1" s="109"/>
      <c r="TPE1" s="109"/>
      <c r="TPF1" s="109"/>
      <c r="TPG1" s="109"/>
      <c r="TPH1" s="109"/>
      <c r="TPI1" s="109"/>
      <c r="TPJ1" s="109"/>
      <c r="TPK1" s="109"/>
      <c r="TPL1" s="109"/>
      <c r="TPM1" s="109"/>
      <c r="TPN1" s="109"/>
      <c r="TPO1" s="109"/>
      <c r="TPP1" s="109"/>
      <c r="TPQ1" s="109"/>
      <c r="TPR1" s="109"/>
      <c r="TPS1" s="109"/>
      <c r="TPT1" s="109"/>
      <c r="TPU1" s="109"/>
      <c r="TPV1" s="109"/>
      <c r="TPW1" s="109"/>
      <c r="TPX1" s="109"/>
      <c r="TPY1" s="109"/>
      <c r="TPZ1" s="109"/>
      <c r="TQA1" s="109"/>
      <c r="TQB1" s="109"/>
      <c r="TQC1" s="109"/>
      <c r="TQD1" s="109"/>
      <c r="TQE1" s="109"/>
      <c r="TQF1" s="109"/>
      <c r="TQG1" s="109"/>
      <c r="TQH1" s="109"/>
      <c r="TQI1" s="109"/>
      <c r="TQJ1" s="109"/>
      <c r="TQK1" s="109"/>
      <c r="TQL1" s="109"/>
      <c r="TQM1" s="109"/>
      <c r="TQN1" s="109"/>
      <c r="TQO1" s="109"/>
      <c r="TQP1" s="109"/>
      <c r="TQQ1" s="109"/>
      <c r="TQR1" s="109"/>
      <c r="TQS1" s="109"/>
      <c r="TQT1" s="109"/>
      <c r="TQU1" s="109"/>
      <c r="TQV1" s="109"/>
      <c r="TQW1" s="109"/>
      <c r="TQX1" s="109"/>
      <c r="TQY1" s="109"/>
      <c r="TQZ1" s="109"/>
      <c r="TRA1" s="109"/>
      <c r="TRB1" s="109"/>
      <c r="TRC1" s="109"/>
      <c r="TRD1" s="109"/>
      <c r="TRE1" s="109"/>
      <c r="TRF1" s="109"/>
      <c r="TRG1" s="109"/>
      <c r="TRH1" s="109"/>
      <c r="TRI1" s="109"/>
      <c r="TRJ1" s="109"/>
      <c r="TRK1" s="109"/>
      <c r="TRL1" s="109"/>
      <c r="TRM1" s="109"/>
      <c r="TRN1" s="109"/>
      <c r="TRO1" s="109"/>
      <c r="TRP1" s="109"/>
      <c r="TRQ1" s="109"/>
      <c r="TRR1" s="109"/>
      <c r="TRS1" s="109"/>
      <c r="TRT1" s="109"/>
      <c r="TRU1" s="109"/>
      <c r="TRV1" s="109"/>
      <c r="TRW1" s="109"/>
      <c r="TRX1" s="109"/>
      <c r="TRY1" s="109"/>
      <c r="TRZ1" s="109"/>
      <c r="TSA1" s="109"/>
      <c r="TSB1" s="109"/>
      <c r="TSC1" s="109"/>
      <c r="TSD1" s="109"/>
      <c r="TSE1" s="109"/>
      <c r="TSF1" s="109"/>
      <c r="TSG1" s="109"/>
      <c r="TSH1" s="109"/>
      <c r="TSI1" s="109"/>
      <c r="TSJ1" s="109"/>
      <c r="TSK1" s="109"/>
      <c r="TSL1" s="109"/>
      <c r="TSM1" s="109"/>
      <c r="TSN1" s="109"/>
      <c r="TSO1" s="109"/>
      <c r="TSP1" s="109"/>
      <c r="TSQ1" s="109"/>
      <c r="TSR1" s="109"/>
      <c r="TSS1" s="109"/>
      <c r="TST1" s="109"/>
      <c r="TSU1" s="109"/>
      <c r="TSV1" s="109"/>
      <c r="TSW1" s="109"/>
      <c r="TSX1" s="109"/>
      <c r="TSY1" s="109"/>
      <c r="TSZ1" s="109"/>
      <c r="TTA1" s="109"/>
      <c r="TTB1" s="109"/>
      <c r="TTC1" s="109"/>
      <c r="TTD1" s="109"/>
      <c r="TTE1" s="109"/>
      <c r="TTF1" s="109"/>
      <c r="TTG1" s="109"/>
      <c r="TTH1" s="109"/>
      <c r="TTI1" s="109"/>
      <c r="TTJ1" s="109"/>
      <c r="TTK1" s="109"/>
      <c r="TTL1" s="109"/>
      <c r="TTM1" s="109"/>
      <c r="TTN1" s="109"/>
      <c r="TTO1" s="109"/>
      <c r="TTP1" s="109"/>
      <c r="TTQ1" s="109"/>
      <c r="TTR1" s="109"/>
      <c r="TTS1" s="109"/>
      <c r="TTT1" s="109"/>
      <c r="TTU1" s="109"/>
      <c r="TTV1" s="109"/>
      <c r="TTW1" s="109"/>
      <c r="TTX1" s="109"/>
      <c r="TTY1" s="109"/>
      <c r="TTZ1" s="109"/>
      <c r="TUA1" s="109"/>
      <c r="TUB1" s="109"/>
      <c r="TUC1" s="109"/>
      <c r="TUD1" s="109"/>
      <c r="TUE1" s="109"/>
      <c r="TUF1" s="109"/>
      <c r="TUG1" s="109"/>
      <c r="TUH1" s="109"/>
      <c r="TUI1" s="109"/>
      <c r="TUJ1" s="109"/>
      <c r="TUK1" s="109"/>
      <c r="TUL1" s="109"/>
      <c r="TUM1" s="109"/>
      <c r="TUN1" s="109"/>
      <c r="TUO1" s="109"/>
      <c r="TUP1" s="109"/>
      <c r="TUQ1" s="109"/>
      <c r="TUR1" s="109"/>
      <c r="TUS1" s="109"/>
      <c r="TUT1" s="109"/>
      <c r="TUU1" s="109"/>
      <c r="TUV1" s="109"/>
      <c r="TUW1" s="109"/>
      <c r="TUX1" s="109"/>
      <c r="TUY1" s="109"/>
      <c r="TUZ1" s="109"/>
      <c r="TVA1" s="109"/>
      <c r="TVB1" s="109"/>
      <c r="TVC1" s="109"/>
      <c r="TVD1" s="109"/>
      <c r="TVE1" s="109"/>
      <c r="TVF1" s="109"/>
      <c r="TVG1" s="109"/>
      <c r="TVH1" s="109"/>
      <c r="TVI1" s="109"/>
      <c r="TVJ1" s="109"/>
      <c r="TVK1" s="109"/>
      <c r="TVL1" s="109"/>
      <c r="TVM1" s="109"/>
      <c r="TVN1" s="109"/>
      <c r="TVO1" s="109"/>
      <c r="TVP1" s="109"/>
      <c r="TVQ1" s="109"/>
      <c r="TVR1" s="109"/>
      <c r="TVS1" s="109"/>
      <c r="TVT1" s="109"/>
      <c r="TVU1" s="109"/>
      <c r="TVV1" s="109"/>
      <c r="TVW1" s="109"/>
      <c r="TVX1" s="109"/>
      <c r="TVY1" s="109"/>
      <c r="TVZ1" s="109"/>
      <c r="TWA1" s="109"/>
      <c r="TWB1" s="109"/>
      <c r="TWC1" s="109"/>
      <c r="TWD1" s="109"/>
      <c r="TWE1" s="109"/>
      <c r="TWF1" s="109"/>
      <c r="TWG1" s="109"/>
      <c r="TWH1" s="109"/>
      <c r="TWI1" s="109"/>
      <c r="TWJ1" s="109"/>
      <c r="TWK1" s="109"/>
      <c r="TWL1" s="109"/>
      <c r="TWM1" s="109"/>
      <c r="TWN1" s="109"/>
      <c r="TWO1" s="109"/>
      <c r="TWP1" s="109"/>
      <c r="TWQ1" s="109"/>
      <c r="TWR1" s="109"/>
      <c r="TWS1" s="109"/>
      <c r="TWT1" s="109"/>
      <c r="TWU1" s="109"/>
      <c r="TWV1" s="109"/>
      <c r="TWW1" s="109"/>
      <c r="TWX1" s="109"/>
      <c r="TWY1" s="109"/>
      <c r="TWZ1" s="109"/>
      <c r="TXA1" s="109"/>
      <c r="TXB1" s="109"/>
      <c r="TXC1" s="109"/>
      <c r="TXD1" s="109"/>
      <c r="TXE1" s="109"/>
      <c r="TXF1" s="109"/>
      <c r="TXG1" s="109"/>
      <c r="TXH1" s="109"/>
      <c r="TXI1" s="109"/>
      <c r="TXJ1" s="109"/>
      <c r="TXK1" s="109"/>
      <c r="TXL1" s="109"/>
      <c r="TXM1" s="109"/>
      <c r="TXN1" s="109"/>
      <c r="TXO1" s="109"/>
      <c r="TXP1" s="109"/>
      <c r="TXQ1" s="109"/>
      <c r="TXR1" s="109"/>
      <c r="TXS1" s="109"/>
      <c r="TXT1" s="109"/>
      <c r="TXU1" s="109"/>
      <c r="TXV1" s="109"/>
      <c r="TXW1" s="109"/>
      <c r="TXX1" s="109"/>
      <c r="TXY1" s="109"/>
      <c r="TXZ1" s="109"/>
      <c r="TYA1" s="109"/>
      <c r="TYB1" s="109"/>
      <c r="TYC1" s="109"/>
      <c r="TYD1" s="109"/>
      <c r="TYE1" s="109"/>
      <c r="TYF1" s="109"/>
      <c r="TYG1" s="109"/>
      <c r="TYH1" s="109"/>
      <c r="TYI1" s="109"/>
      <c r="TYJ1" s="109"/>
      <c r="TYK1" s="109"/>
      <c r="TYL1" s="109"/>
      <c r="TYM1" s="109"/>
      <c r="TYN1" s="109"/>
      <c r="TYO1" s="109"/>
      <c r="TYP1" s="109"/>
      <c r="TYQ1" s="109"/>
      <c r="TYR1" s="109"/>
      <c r="TYS1" s="109"/>
      <c r="TYT1" s="109"/>
      <c r="TYU1" s="109"/>
      <c r="TYV1" s="109"/>
      <c r="TYW1" s="109"/>
      <c r="TYX1" s="109"/>
      <c r="TYY1" s="109"/>
      <c r="TYZ1" s="109"/>
      <c r="TZA1" s="109"/>
      <c r="TZB1" s="109"/>
      <c r="TZC1" s="109"/>
      <c r="TZD1" s="109"/>
      <c r="TZE1" s="109"/>
      <c r="TZF1" s="109"/>
      <c r="TZG1" s="109"/>
      <c r="TZH1" s="109"/>
      <c r="TZI1" s="109"/>
      <c r="TZJ1" s="109"/>
      <c r="TZK1" s="109"/>
      <c r="TZL1" s="109"/>
      <c r="TZM1" s="109"/>
      <c r="TZN1" s="109"/>
      <c r="TZO1" s="109"/>
      <c r="TZP1" s="109"/>
      <c r="TZQ1" s="109"/>
      <c r="TZR1" s="109"/>
      <c r="TZS1" s="109"/>
      <c r="TZT1" s="109"/>
      <c r="TZU1" s="109"/>
      <c r="TZV1" s="109"/>
      <c r="TZW1" s="109"/>
      <c r="TZX1" s="109"/>
      <c r="TZY1" s="109"/>
      <c r="TZZ1" s="109"/>
      <c r="UAA1" s="109"/>
      <c r="UAB1" s="109"/>
      <c r="UAC1" s="109"/>
      <c r="UAD1" s="109"/>
      <c r="UAE1" s="109"/>
      <c r="UAF1" s="109"/>
      <c r="UAG1" s="109"/>
      <c r="UAH1" s="109"/>
      <c r="UAI1" s="109"/>
      <c r="UAJ1" s="109"/>
      <c r="UAK1" s="109"/>
      <c r="UAL1" s="109"/>
      <c r="UAM1" s="109"/>
      <c r="UAN1" s="109"/>
      <c r="UAO1" s="109"/>
      <c r="UAP1" s="109"/>
      <c r="UAQ1" s="109"/>
      <c r="UAR1" s="109"/>
      <c r="UAS1" s="109"/>
      <c r="UAT1" s="109"/>
      <c r="UAU1" s="109"/>
      <c r="UAV1" s="109"/>
      <c r="UAW1" s="109"/>
      <c r="UAX1" s="109"/>
      <c r="UAY1" s="109"/>
      <c r="UAZ1" s="109"/>
      <c r="UBA1" s="109"/>
      <c r="UBB1" s="109"/>
      <c r="UBC1" s="109"/>
      <c r="UBD1" s="109"/>
      <c r="UBE1" s="109"/>
      <c r="UBF1" s="109"/>
      <c r="UBG1" s="109"/>
      <c r="UBH1" s="109"/>
      <c r="UBI1" s="109"/>
      <c r="UBJ1" s="109"/>
      <c r="UBK1" s="109"/>
      <c r="UBL1" s="109"/>
      <c r="UBM1" s="109"/>
      <c r="UBN1" s="109"/>
      <c r="UBO1" s="109"/>
      <c r="UBP1" s="109"/>
      <c r="UBQ1" s="109"/>
      <c r="UBR1" s="109"/>
      <c r="UBS1" s="109"/>
      <c r="UBT1" s="109"/>
      <c r="UBU1" s="109"/>
      <c r="UBV1" s="109"/>
      <c r="UBW1" s="109"/>
      <c r="UBX1" s="109"/>
      <c r="UBY1" s="109"/>
      <c r="UBZ1" s="109"/>
      <c r="UCA1" s="109"/>
      <c r="UCB1" s="109"/>
      <c r="UCC1" s="109"/>
      <c r="UCD1" s="109"/>
      <c r="UCE1" s="109"/>
      <c r="UCF1" s="109"/>
      <c r="UCG1" s="109"/>
      <c r="UCH1" s="109"/>
      <c r="UCI1" s="109"/>
      <c r="UCJ1" s="109"/>
      <c r="UCK1" s="109"/>
      <c r="UCL1" s="109"/>
      <c r="UCM1" s="109"/>
      <c r="UCN1" s="109"/>
      <c r="UCO1" s="109"/>
      <c r="UCP1" s="109"/>
      <c r="UCQ1" s="109"/>
      <c r="UCR1" s="109"/>
      <c r="UCS1" s="109"/>
      <c r="UCT1" s="109"/>
      <c r="UCU1" s="109"/>
      <c r="UCV1" s="109"/>
      <c r="UCW1" s="109"/>
      <c r="UCX1" s="109"/>
      <c r="UCY1" s="109"/>
      <c r="UCZ1" s="109"/>
      <c r="UDA1" s="109"/>
      <c r="UDB1" s="109"/>
      <c r="UDC1" s="109"/>
      <c r="UDD1" s="109"/>
      <c r="UDE1" s="109"/>
      <c r="UDF1" s="109"/>
      <c r="UDG1" s="109"/>
      <c r="UDH1" s="109"/>
      <c r="UDI1" s="109"/>
      <c r="UDJ1" s="109"/>
      <c r="UDK1" s="109"/>
      <c r="UDL1" s="109"/>
      <c r="UDM1" s="109"/>
      <c r="UDN1" s="109"/>
      <c r="UDO1" s="109"/>
      <c r="UDP1" s="109"/>
      <c r="UDQ1" s="109"/>
      <c r="UDR1" s="109"/>
      <c r="UDS1" s="109"/>
      <c r="UDT1" s="109"/>
      <c r="UDU1" s="109"/>
      <c r="UDV1" s="109"/>
      <c r="UDW1" s="109"/>
      <c r="UDX1" s="109"/>
      <c r="UDY1" s="109"/>
      <c r="UDZ1" s="109"/>
      <c r="UEA1" s="109"/>
      <c r="UEB1" s="109"/>
      <c r="UEC1" s="109"/>
      <c r="UED1" s="109"/>
      <c r="UEE1" s="109"/>
      <c r="UEF1" s="109"/>
      <c r="UEG1" s="109"/>
      <c r="UEH1" s="109"/>
      <c r="UEI1" s="109"/>
      <c r="UEJ1" s="109"/>
      <c r="UEK1" s="109"/>
      <c r="UEL1" s="109"/>
      <c r="UEM1" s="109"/>
      <c r="UEN1" s="109"/>
      <c r="UEO1" s="109"/>
      <c r="UEP1" s="109"/>
      <c r="UEQ1" s="109"/>
      <c r="UER1" s="109"/>
      <c r="UES1" s="109"/>
      <c r="UET1" s="109"/>
      <c r="UEU1" s="109"/>
      <c r="UEV1" s="109"/>
      <c r="UEW1" s="109"/>
      <c r="UEX1" s="109"/>
      <c r="UEY1" s="109"/>
      <c r="UEZ1" s="109"/>
      <c r="UFA1" s="109"/>
      <c r="UFB1" s="109"/>
      <c r="UFC1" s="109"/>
      <c r="UFD1" s="109"/>
      <c r="UFE1" s="109"/>
      <c r="UFF1" s="109"/>
      <c r="UFG1" s="109"/>
      <c r="UFH1" s="109"/>
      <c r="UFI1" s="109"/>
      <c r="UFJ1" s="109"/>
      <c r="UFK1" s="109"/>
      <c r="UFL1" s="109"/>
      <c r="UFM1" s="109"/>
      <c r="UFN1" s="109"/>
      <c r="UFO1" s="109"/>
      <c r="UFP1" s="109"/>
      <c r="UFQ1" s="109"/>
      <c r="UFR1" s="109"/>
      <c r="UFS1" s="109"/>
      <c r="UFT1" s="109"/>
      <c r="UFU1" s="109"/>
      <c r="UFV1" s="109"/>
      <c r="UFW1" s="109"/>
      <c r="UFX1" s="109"/>
      <c r="UFY1" s="109"/>
      <c r="UFZ1" s="109"/>
      <c r="UGA1" s="109"/>
      <c r="UGB1" s="109"/>
      <c r="UGC1" s="109"/>
      <c r="UGD1" s="109"/>
      <c r="UGE1" s="109"/>
      <c r="UGF1" s="109"/>
      <c r="UGG1" s="109"/>
      <c r="UGH1" s="109"/>
      <c r="UGI1" s="109"/>
      <c r="UGJ1" s="109"/>
      <c r="UGK1" s="109"/>
      <c r="UGL1" s="109"/>
      <c r="UGM1" s="109"/>
      <c r="UGN1" s="109"/>
      <c r="UGO1" s="109"/>
      <c r="UGP1" s="109"/>
      <c r="UGQ1" s="109"/>
      <c r="UGR1" s="109"/>
      <c r="UGS1" s="109"/>
      <c r="UGT1" s="109"/>
      <c r="UGU1" s="109"/>
      <c r="UGV1" s="109"/>
      <c r="UGW1" s="109"/>
      <c r="UGX1" s="109"/>
      <c r="UGY1" s="109"/>
      <c r="UGZ1" s="109"/>
      <c r="UHA1" s="109"/>
      <c r="UHB1" s="109"/>
      <c r="UHC1" s="109"/>
      <c r="UHD1" s="109"/>
      <c r="UHE1" s="109"/>
      <c r="UHF1" s="109"/>
      <c r="UHG1" s="109"/>
      <c r="UHH1" s="109"/>
      <c r="UHI1" s="109"/>
      <c r="UHJ1" s="109"/>
      <c r="UHK1" s="109"/>
      <c r="UHL1" s="109"/>
      <c r="UHM1" s="109"/>
      <c r="UHN1" s="109"/>
      <c r="UHO1" s="109"/>
      <c r="UHP1" s="109"/>
      <c r="UHQ1" s="109"/>
      <c r="UHR1" s="109"/>
      <c r="UHS1" s="109"/>
      <c r="UHT1" s="109"/>
      <c r="UHU1" s="109"/>
      <c r="UHV1" s="109"/>
      <c r="UHW1" s="109"/>
      <c r="UHX1" s="109"/>
      <c r="UHY1" s="109"/>
      <c r="UHZ1" s="109"/>
      <c r="UIA1" s="109"/>
      <c r="UIB1" s="109"/>
      <c r="UIC1" s="109"/>
      <c r="UID1" s="109"/>
      <c r="UIE1" s="109"/>
      <c r="UIF1" s="109"/>
      <c r="UIG1" s="109"/>
      <c r="UIH1" s="109"/>
      <c r="UII1" s="109"/>
      <c r="UIJ1" s="109"/>
      <c r="UIK1" s="109"/>
      <c r="UIL1" s="109"/>
      <c r="UIM1" s="109"/>
      <c r="UIN1" s="109"/>
      <c r="UIO1" s="109"/>
      <c r="UIP1" s="109"/>
      <c r="UIQ1" s="109"/>
      <c r="UIR1" s="109"/>
      <c r="UIS1" s="109"/>
      <c r="UIT1" s="109"/>
      <c r="UIU1" s="109"/>
      <c r="UIV1" s="109"/>
      <c r="UIW1" s="109"/>
      <c r="UIX1" s="109"/>
      <c r="UIY1" s="109"/>
      <c r="UIZ1" s="109"/>
      <c r="UJA1" s="109"/>
      <c r="UJB1" s="109"/>
      <c r="UJC1" s="109"/>
      <c r="UJD1" s="109"/>
      <c r="UJE1" s="109"/>
      <c r="UJF1" s="109"/>
      <c r="UJG1" s="109"/>
      <c r="UJH1" s="109"/>
      <c r="UJI1" s="109"/>
      <c r="UJJ1" s="109"/>
      <c r="UJK1" s="109"/>
      <c r="UJL1" s="109"/>
      <c r="UJM1" s="109"/>
      <c r="UJN1" s="109"/>
      <c r="UJO1" s="109"/>
      <c r="UJP1" s="109"/>
      <c r="UJQ1" s="109"/>
      <c r="UJR1" s="109"/>
      <c r="UJS1" s="109"/>
      <c r="UJT1" s="109"/>
      <c r="UJU1" s="109"/>
      <c r="UJV1" s="109"/>
      <c r="UJW1" s="109"/>
      <c r="UJX1" s="109"/>
      <c r="UJY1" s="109"/>
      <c r="UJZ1" s="109"/>
      <c r="UKA1" s="109"/>
      <c r="UKB1" s="109"/>
      <c r="UKC1" s="109"/>
      <c r="UKD1" s="109"/>
      <c r="UKE1" s="109"/>
      <c r="UKF1" s="109"/>
      <c r="UKG1" s="109"/>
      <c r="UKH1" s="109"/>
      <c r="UKI1" s="109"/>
      <c r="UKJ1" s="109"/>
      <c r="UKK1" s="109"/>
      <c r="UKL1" s="109"/>
      <c r="UKM1" s="109"/>
      <c r="UKN1" s="109"/>
      <c r="UKO1" s="109"/>
      <c r="UKP1" s="109"/>
      <c r="UKQ1" s="109"/>
      <c r="UKR1" s="109"/>
      <c r="UKS1" s="109"/>
      <c r="UKT1" s="109"/>
      <c r="UKU1" s="109"/>
      <c r="UKV1" s="109"/>
      <c r="UKW1" s="109"/>
      <c r="UKX1" s="109"/>
      <c r="UKY1" s="109"/>
      <c r="UKZ1" s="109"/>
      <c r="ULA1" s="109"/>
      <c r="ULB1" s="109"/>
      <c r="ULC1" s="109"/>
      <c r="ULD1" s="109"/>
      <c r="ULE1" s="109"/>
      <c r="ULF1" s="109"/>
      <c r="ULG1" s="109"/>
      <c r="ULH1" s="109"/>
      <c r="ULI1" s="109"/>
      <c r="ULJ1" s="109"/>
      <c r="ULK1" s="109"/>
      <c r="ULL1" s="109"/>
      <c r="ULM1" s="109"/>
      <c r="ULN1" s="109"/>
      <c r="ULO1" s="109"/>
      <c r="ULP1" s="109"/>
      <c r="ULQ1" s="109"/>
      <c r="ULR1" s="109"/>
      <c r="ULS1" s="109"/>
      <c r="ULT1" s="109"/>
      <c r="ULU1" s="109"/>
      <c r="ULV1" s="109"/>
      <c r="ULW1" s="109"/>
      <c r="ULX1" s="109"/>
      <c r="ULY1" s="109"/>
      <c r="ULZ1" s="109"/>
      <c r="UMA1" s="109"/>
      <c r="UMB1" s="109"/>
      <c r="UMC1" s="109"/>
      <c r="UMD1" s="109"/>
      <c r="UME1" s="109"/>
      <c r="UMF1" s="109"/>
      <c r="UMG1" s="109"/>
      <c r="UMH1" s="109"/>
      <c r="UMI1" s="109"/>
      <c r="UMJ1" s="109"/>
      <c r="UMK1" s="109"/>
      <c r="UML1" s="109"/>
      <c r="UMM1" s="109"/>
      <c r="UMN1" s="109"/>
      <c r="UMO1" s="109"/>
      <c r="UMP1" s="109"/>
      <c r="UMQ1" s="109"/>
      <c r="UMR1" s="109"/>
      <c r="UMS1" s="109"/>
      <c r="UMT1" s="109"/>
      <c r="UMU1" s="109"/>
      <c r="UMV1" s="109"/>
      <c r="UMW1" s="109"/>
      <c r="UMX1" s="109"/>
      <c r="UMY1" s="109"/>
      <c r="UMZ1" s="109"/>
      <c r="UNA1" s="109"/>
      <c r="UNB1" s="109"/>
      <c r="UNC1" s="109"/>
      <c r="UND1" s="109"/>
      <c r="UNE1" s="109"/>
      <c r="UNF1" s="109"/>
      <c r="UNG1" s="109"/>
      <c r="UNH1" s="109"/>
      <c r="UNI1" s="109"/>
      <c r="UNJ1" s="109"/>
      <c r="UNK1" s="109"/>
      <c r="UNL1" s="109"/>
      <c r="UNM1" s="109"/>
      <c r="UNN1" s="109"/>
      <c r="UNO1" s="109"/>
      <c r="UNP1" s="109"/>
      <c r="UNQ1" s="109"/>
      <c r="UNR1" s="109"/>
      <c r="UNS1" s="109"/>
      <c r="UNT1" s="109"/>
      <c r="UNU1" s="109"/>
      <c r="UNV1" s="109"/>
      <c r="UNW1" s="109"/>
      <c r="UNX1" s="109"/>
      <c r="UNY1" s="109"/>
      <c r="UNZ1" s="109"/>
      <c r="UOA1" s="109"/>
      <c r="UOB1" s="109"/>
      <c r="UOC1" s="109"/>
      <c r="UOD1" s="109"/>
      <c r="UOE1" s="109"/>
      <c r="UOF1" s="109"/>
      <c r="UOG1" s="109"/>
      <c r="UOH1" s="109"/>
      <c r="UOI1" s="109"/>
      <c r="UOJ1" s="109"/>
      <c r="UOK1" s="109"/>
      <c r="UOL1" s="109"/>
      <c r="UOM1" s="109"/>
      <c r="UON1" s="109"/>
      <c r="UOO1" s="109"/>
      <c r="UOP1" s="109"/>
      <c r="UOQ1" s="109"/>
      <c r="UOR1" s="109"/>
      <c r="UOS1" s="109"/>
      <c r="UOT1" s="109"/>
      <c r="UOU1" s="109"/>
      <c r="UOV1" s="109"/>
      <c r="UOW1" s="109"/>
      <c r="UOX1" s="109"/>
      <c r="UOY1" s="109"/>
      <c r="UOZ1" s="109"/>
      <c r="UPA1" s="109"/>
      <c r="UPB1" s="109"/>
      <c r="UPC1" s="109"/>
      <c r="UPD1" s="109"/>
      <c r="UPE1" s="109"/>
      <c r="UPF1" s="109"/>
      <c r="UPG1" s="109"/>
      <c r="UPH1" s="109"/>
      <c r="UPI1" s="109"/>
      <c r="UPJ1" s="109"/>
      <c r="UPK1" s="109"/>
      <c r="UPL1" s="109"/>
      <c r="UPM1" s="109"/>
      <c r="UPN1" s="109"/>
      <c r="UPO1" s="109"/>
      <c r="UPP1" s="109"/>
      <c r="UPQ1" s="109"/>
      <c r="UPR1" s="109"/>
      <c r="UPS1" s="109"/>
      <c r="UPT1" s="109"/>
      <c r="UPU1" s="109"/>
      <c r="UPV1" s="109"/>
      <c r="UPW1" s="109"/>
      <c r="UPX1" s="109"/>
      <c r="UPY1" s="109"/>
      <c r="UPZ1" s="109"/>
      <c r="UQA1" s="109"/>
      <c r="UQB1" s="109"/>
      <c r="UQC1" s="109"/>
      <c r="UQD1" s="109"/>
      <c r="UQE1" s="109"/>
      <c r="UQF1" s="109"/>
      <c r="UQG1" s="109"/>
      <c r="UQH1" s="109"/>
      <c r="UQI1" s="109"/>
      <c r="UQJ1" s="109"/>
      <c r="UQK1" s="109"/>
      <c r="UQL1" s="109"/>
      <c r="UQM1" s="109"/>
      <c r="UQN1" s="109"/>
      <c r="UQO1" s="109"/>
      <c r="UQP1" s="109"/>
      <c r="UQQ1" s="109"/>
      <c r="UQR1" s="109"/>
      <c r="UQS1" s="109"/>
      <c r="UQT1" s="109"/>
      <c r="UQU1" s="109"/>
      <c r="UQV1" s="109"/>
      <c r="UQW1" s="109"/>
      <c r="UQX1" s="109"/>
      <c r="UQY1" s="109"/>
      <c r="UQZ1" s="109"/>
      <c r="URA1" s="109"/>
      <c r="URB1" s="109"/>
      <c r="URC1" s="109"/>
      <c r="URD1" s="109"/>
      <c r="URE1" s="109"/>
      <c r="URF1" s="109"/>
      <c r="URG1" s="109"/>
      <c r="URH1" s="109"/>
      <c r="URI1" s="109"/>
      <c r="URJ1" s="109"/>
      <c r="URK1" s="109"/>
      <c r="URL1" s="109"/>
      <c r="URM1" s="109"/>
      <c r="URN1" s="109"/>
      <c r="URO1" s="109"/>
      <c r="URP1" s="109"/>
      <c r="URQ1" s="109"/>
      <c r="URR1" s="109"/>
      <c r="URS1" s="109"/>
      <c r="URT1" s="109"/>
      <c r="URU1" s="109"/>
      <c r="URV1" s="109"/>
      <c r="URW1" s="109"/>
      <c r="URX1" s="109"/>
      <c r="URY1" s="109"/>
      <c r="URZ1" s="109"/>
      <c r="USA1" s="109"/>
      <c r="USB1" s="109"/>
      <c r="USC1" s="109"/>
      <c r="USD1" s="109"/>
      <c r="USE1" s="109"/>
      <c r="USF1" s="109"/>
      <c r="USG1" s="109"/>
      <c r="USH1" s="109"/>
      <c r="USI1" s="109"/>
      <c r="USJ1" s="109"/>
      <c r="USK1" s="109"/>
      <c r="USL1" s="109"/>
      <c r="USM1" s="109"/>
      <c r="USN1" s="109"/>
      <c r="USO1" s="109"/>
      <c r="USP1" s="109"/>
      <c r="USQ1" s="109"/>
      <c r="USR1" s="109"/>
      <c r="USS1" s="109"/>
      <c r="UST1" s="109"/>
      <c r="USU1" s="109"/>
      <c r="USV1" s="109"/>
      <c r="USW1" s="109"/>
      <c r="USX1" s="109"/>
      <c r="USY1" s="109"/>
      <c r="USZ1" s="109"/>
      <c r="UTA1" s="109"/>
      <c r="UTB1" s="109"/>
      <c r="UTC1" s="109"/>
      <c r="UTD1" s="109"/>
      <c r="UTE1" s="109"/>
      <c r="UTF1" s="109"/>
      <c r="UTG1" s="109"/>
      <c r="UTH1" s="109"/>
      <c r="UTI1" s="109"/>
      <c r="UTJ1" s="109"/>
      <c r="UTK1" s="109"/>
      <c r="UTL1" s="109"/>
      <c r="UTM1" s="109"/>
      <c r="UTN1" s="109"/>
      <c r="UTO1" s="109"/>
      <c r="UTP1" s="109"/>
      <c r="UTQ1" s="109"/>
      <c r="UTR1" s="109"/>
      <c r="UTS1" s="109"/>
      <c r="UTT1" s="109"/>
      <c r="UTU1" s="109"/>
      <c r="UTV1" s="109"/>
      <c r="UTW1" s="109"/>
      <c r="UTX1" s="109"/>
      <c r="UTY1" s="109"/>
      <c r="UTZ1" s="109"/>
      <c r="UUA1" s="109"/>
      <c r="UUB1" s="109"/>
      <c r="UUC1" s="109"/>
      <c r="UUD1" s="109"/>
      <c r="UUE1" s="109"/>
      <c r="UUF1" s="109"/>
      <c r="UUG1" s="109"/>
      <c r="UUH1" s="109"/>
      <c r="UUI1" s="109"/>
      <c r="UUJ1" s="109"/>
      <c r="UUK1" s="109"/>
      <c r="UUL1" s="109"/>
      <c r="UUM1" s="109"/>
      <c r="UUN1" s="109"/>
      <c r="UUO1" s="109"/>
      <c r="UUP1" s="109"/>
      <c r="UUQ1" s="109"/>
      <c r="UUR1" s="109"/>
      <c r="UUS1" s="109"/>
      <c r="UUT1" s="109"/>
      <c r="UUU1" s="109"/>
      <c r="UUV1" s="109"/>
      <c r="UUW1" s="109"/>
      <c r="UUX1" s="109"/>
      <c r="UUY1" s="109"/>
      <c r="UUZ1" s="109"/>
      <c r="UVA1" s="109"/>
      <c r="UVB1" s="109"/>
      <c r="UVC1" s="109"/>
      <c r="UVD1" s="109"/>
      <c r="UVE1" s="109"/>
      <c r="UVF1" s="109"/>
      <c r="UVG1" s="109"/>
      <c r="UVH1" s="109"/>
      <c r="UVI1" s="109"/>
      <c r="UVJ1" s="109"/>
      <c r="UVK1" s="109"/>
      <c r="UVL1" s="109"/>
      <c r="UVM1" s="109"/>
      <c r="UVN1" s="109"/>
      <c r="UVO1" s="109"/>
      <c r="UVP1" s="109"/>
      <c r="UVQ1" s="109"/>
      <c r="UVR1" s="109"/>
      <c r="UVS1" s="109"/>
      <c r="UVT1" s="109"/>
      <c r="UVU1" s="109"/>
      <c r="UVV1" s="109"/>
      <c r="UVW1" s="109"/>
      <c r="UVX1" s="109"/>
      <c r="UVY1" s="109"/>
      <c r="UVZ1" s="109"/>
      <c r="UWA1" s="109"/>
      <c r="UWB1" s="109"/>
      <c r="UWC1" s="109"/>
      <c r="UWD1" s="109"/>
      <c r="UWE1" s="109"/>
      <c r="UWF1" s="109"/>
      <c r="UWG1" s="109"/>
      <c r="UWH1" s="109"/>
      <c r="UWI1" s="109"/>
      <c r="UWJ1" s="109"/>
      <c r="UWK1" s="109"/>
      <c r="UWL1" s="109"/>
      <c r="UWM1" s="109"/>
      <c r="UWN1" s="109"/>
      <c r="UWO1" s="109"/>
      <c r="UWP1" s="109"/>
      <c r="UWQ1" s="109"/>
      <c r="UWR1" s="109"/>
      <c r="UWS1" s="109"/>
      <c r="UWT1" s="109"/>
      <c r="UWU1" s="109"/>
      <c r="UWV1" s="109"/>
      <c r="UWW1" s="109"/>
      <c r="UWX1" s="109"/>
      <c r="UWY1" s="109"/>
      <c r="UWZ1" s="109"/>
      <c r="UXA1" s="109"/>
      <c r="UXB1" s="109"/>
      <c r="UXC1" s="109"/>
      <c r="UXD1" s="109"/>
      <c r="UXE1" s="109"/>
      <c r="UXF1" s="109"/>
      <c r="UXG1" s="109"/>
      <c r="UXH1" s="109"/>
      <c r="UXI1" s="109"/>
      <c r="UXJ1" s="109"/>
      <c r="UXK1" s="109"/>
      <c r="UXL1" s="109"/>
      <c r="UXM1" s="109"/>
      <c r="UXN1" s="109"/>
      <c r="UXO1" s="109"/>
      <c r="UXP1" s="109"/>
      <c r="UXQ1" s="109"/>
      <c r="UXR1" s="109"/>
      <c r="UXS1" s="109"/>
      <c r="UXT1" s="109"/>
      <c r="UXU1" s="109"/>
      <c r="UXV1" s="109"/>
      <c r="UXW1" s="109"/>
      <c r="UXX1" s="109"/>
      <c r="UXY1" s="109"/>
      <c r="UXZ1" s="109"/>
      <c r="UYA1" s="109"/>
      <c r="UYB1" s="109"/>
      <c r="UYC1" s="109"/>
      <c r="UYD1" s="109"/>
      <c r="UYE1" s="109"/>
      <c r="UYF1" s="109"/>
      <c r="UYG1" s="109"/>
      <c r="UYH1" s="109"/>
      <c r="UYI1" s="109"/>
      <c r="UYJ1" s="109"/>
      <c r="UYK1" s="109"/>
      <c r="UYL1" s="109"/>
      <c r="UYM1" s="109"/>
      <c r="UYN1" s="109"/>
      <c r="UYO1" s="109"/>
      <c r="UYP1" s="109"/>
      <c r="UYQ1" s="109"/>
      <c r="UYR1" s="109"/>
      <c r="UYS1" s="109"/>
      <c r="UYT1" s="109"/>
      <c r="UYU1" s="109"/>
      <c r="UYV1" s="109"/>
      <c r="UYW1" s="109"/>
      <c r="UYX1" s="109"/>
      <c r="UYY1" s="109"/>
      <c r="UYZ1" s="109"/>
      <c r="UZA1" s="109"/>
      <c r="UZB1" s="109"/>
      <c r="UZC1" s="109"/>
      <c r="UZD1" s="109"/>
      <c r="UZE1" s="109"/>
      <c r="UZF1" s="109"/>
      <c r="UZG1" s="109"/>
      <c r="UZH1" s="109"/>
      <c r="UZI1" s="109"/>
      <c r="UZJ1" s="109"/>
      <c r="UZK1" s="109"/>
      <c r="UZL1" s="109"/>
      <c r="UZM1" s="109"/>
      <c r="UZN1" s="109"/>
      <c r="UZO1" s="109"/>
      <c r="UZP1" s="109"/>
      <c r="UZQ1" s="109"/>
      <c r="UZR1" s="109"/>
      <c r="UZS1" s="109"/>
      <c r="UZT1" s="109"/>
      <c r="UZU1" s="109"/>
      <c r="UZV1" s="109"/>
      <c r="UZW1" s="109"/>
      <c r="UZX1" s="109"/>
      <c r="UZY1" s="109"/>
      <c r="UZZ1" s="109"/>
      <c r="VAA1" s="109"/>
      <c r="VAB1" s="109"/>
      <c r="VAC1" s="109"/>
      <c r="VAD1" s="109"/>
      <c r="VAE1" s="109"/>
      <c r="VAF1" s="109"/>
      <c r="VAG1" s="109"/>
      <c r="VAH1" s="109"/>
      <c r="VAI1" s="109"/>
      <c r="VAJ1" s="109"/>
      <c r="VAK1" s="109"/>
      <c r="VAL1" s="109"/>
      <c r="VAM1" s="109"/>
      <c r="VAN1" s="109"/>
      <c r="VAO1" s="109"/>
      <c r="VAP1" s="109"/>
      <c r="VAQ1" s="109"/>
      <c r="VAR1" s="109"/>
      <c r="VAS1" s="109"/>
      <c r="VAT1" s="109"/>
      <c r="VAU1" s="109"/>
      <c r="VAV1" s="109"/>
      <c r="VAW1" s="109"/>
      <c r="VAX1" s="109"/>
      <c r="VAY1" s="109"/>
      <c r="VAZ1" s="109"/>
      <c r="VBA1" s="109"/>
      <c r="VBB1" s="109"/>
      <c r="VBC1" s="109"/>
      <c r="VBD1" s="109"/>
      <c r="VBE1" s="109"/>
      <c r="VBF1" s="109"/>
      <c r="VBG1" s="109"/>
      <c r="VBH1" s="109"/>
      <c r="VBI1" s="109"/>
      <c r="VBJ1" s="109"/>
      <c r="VBK1" s="109"/>
      <c r="VBL1" s="109"/>
      <c r="VBM1" s="109"/>
      <c r="VBN1" s="109"/>
      <c r="VBO1" s="109"/>
      <c r="VBP1" s="109"/>
      <c r="VBQ1" s="109"/>
      <c r="VBR1" s="109"/>
      <c r="VBS1" s="109"/>
      <c r="VBT1" s="109"/>
      <c r="VBU1" s="109"/>
      <c r="VBV1" s="109"/>
      <c r="VBW1" s="109"/>
      <c r="VBX1" s="109"/>
      <c r="VBY1" s="109"/>
      <c r="VBZ1" s="109"/>
      <c r="VCA1" s="109"/>
      <c r="VCB1" s="109"/>
      <c r="VCC1" s="109"/>
      <c r="VCD1" s="109"/>
      <c r="VCE1" s="109"/>
      <c r="VCF1" s="109"/>
      <c r="VCG1" s="109"/>
      <c r="VCH1" s="109"/>
      <c r="VCI1" s="109"/>
      <c r="VCJ1" s="109"/>
      <c r="VCK1" s="109"/>
      <c r="VCL1" s="109"/>
      <c r="VCM1" s="109"/>
      <c r="VCN1" s="109"/>
      <c r="VCO1" s="109"/>
      <c r="VCP1" s="109"/>
      <c r="VCQ1" s="109"/>
      <c r="VCR1" s="109"/>
      <c r="VCS1" s="109"/>
      <c r="VCT1" s="109"/>
      <c r="VCU1" s="109"/>
      <c r="VCV1" s="109"/>
      <c r="VCW1" s="109"/>
      <c r="VCX1" s="109"/>
      <c r="VCY1" s="109"/>
      <c r="VCZ1" s="109"/>
      <c r="VDA1" s="109"/>
      <c r="VDB1" s="109"/>
      <c r="VDC1" s="109"/>
      <c r="VDD1" s="109"/>
      <c r="VDE1" s="109"/>
      <c r="VDF1" s="109"/>
      <c r="VDG1" s="109"/>
      <c r="VDH1" s="109"/>
      <c r="VDI1" s="109"/>
      <c r="VDJ1" s="109"/>
      <c r="VDK1" s="109"/>
      <c r="VDL1" s="109"/>
      <c r="VDM1" s="109"/>
      <c r="VDN1" s="109"/>
      <c r="VDO1" s="109"/>
      <c r="VDP1" s="109"/>
      <c r="VDQ1" s="109"/>
      <c r="VDR1" s="109"/>
      <c r="VDS1" s="109"/>
      <c r="VDT1" s="109"/>
      <c r="VDU1" s="109"/>
      <c r="VDV1" s="109"/>
      <c r="VDW1" s="109"/>
      <c r="VDX1" s="109"/>
      <c r="VDY1" s="109"/>
      <c r="VDZ1" s="109"/>
      <c r="VEA1" s="109"/>
      <c r="VEB1" s="109"/>
      <c r="VEC1" s="109"/>
      <c r="VED1" s="109"/>
      <c r="VEE1" s="109"/>
      <c r="VEF1" s="109"/>
      <c r="VEG1" s="109"/>
      <c r="VEH1" s="109"/>
      <c r="VEI1" s="109"/>
      <c r="VEJ1" s="109"/>
      <c r="VEK1" s="109"/>
      <c r="VEL1" s="109"/>
      <c r="VEM1" s="109"/>
      <c r="VEN1" s="109"/>
      <c r="VEO1" s="109"/>
      <c r="VEP1" s="109"/>
      <c r="VEQ1" s="109"/>
      <c r="VER1" s="109"/>
      <c r="VES1" s="109"/>
      <c r="VET1" s="109"/>
      <c r="VEU1" s="109"/>
      <c r="VEV1" s="109"/>
      <c r="VEW1" s="109"/>
      <c r="VEX1" s="109"/>
      <c r="VEY1" s="109"/>
      <c r="VEZ1" s="109"/>
      <c r="VFA1" s="109"/>
      <c r="VFB1" s="109"/>
      <c r="VFC1" s="109"/>
      <c r="VFD1" s="109"/>
      <c r="VFE1" s="109"/>
      <c r="VFF1" s="109"/>
      <c r="VFG1" s="109"/>
      <c r="VFH1" s="109"/>
      <c r="VFI1" s="109"/>
      <c r="VFJ1" s="109"/>
      <c r="VFK1" s="109"/>
      <c r="VFL1" s="109"/>
      <c r="VFM1" s="109"/>
      <c r="VFN1" s="109"/>
      <c r="VFO1" s="109"/>
      <c r="VFP1" s="109"/>
      <c r="VFQ1" s="109"/>
      <c r="VFR1" s="109"/>
      <c r="VFS1" s="109"/>
      <c r="VFT1" s="109"/>
      <c r="VFU1" s="109"/>
      <c r="VFV1" s="109"/>
      <c r="VFW1" s="109"/>
      <c r="VFX1" s="109"/>
      <c r="VFY1" s="109"/>
      <c r="VFZ1" s="109"/>
      <c r="VGA1" s="109"/>
      <c r="VGB1" s="109"/>
      <c r="VGC1" s="109"/>
      <c r="VGD1" s="109"/>
      <c r="VGE1" s="109"/>
      <c r="VGF1" s="109"/>
      <c r="VGG1" s="109"/>
      <c r="VGH1" s="109"/>
      <c r="VGI1" s="109"/>
      <c r="VGJ1" s="109"/>
      <c r="VGK1" s="109"/>
      <c r="VGL1" s="109"/>
      <c r="VGM1" s="109"/>
      <c r="VGN1" s="109"/>
      <c r="VGO1" s="109"/>
      <c r="VGP1" s="109"/>
      <c r="VGQ1" s="109"/>
      <c r="VGR1" s="109"/>
      <c r="VGS1" s="109"/>
      <c r="VGT1" s="109"/>
      <c r="VGU1" s="109"/>
      <c r="VGV1" s="109"/>
      <c r="VGW1" s="109"/>
      <c r="VGX1" s="109"/>
      <c r="VGY1" s="109"/>
      <c r="VGZ1" s="109"/>
      <c r="VHA1" s="109"/>
      <c r="VHB1" s="109"/>
      <c r="VHC1" s="109"/>
      <c r="VHD1" s="109"/>
      <c r="VHE1" s="109"/>
      <c r="VHF1" s="109"/>
      <c r="VHG1" s="109"/>
      <c r="VHH1" s="109"/>
      <c r="VHI1" s="109"/>
      <c r="VHJ1" s="109"/>
      <c r="VHK1" s="109"/>
      <c r="VHL1" s="109"/>
      <c r="VHM1" s="109"/>
      <c r="VHN1" s="109"/>
      <c r="VHO1" s="109"/>
      <c r="VHP1" s="109"/>
      <c r="VHQ1" s="109"/>
      <c r="VHR1" s="109"/>
      <c r="VHS1" s="109"/>
      <c r="VHT1" s="109"/>
      <c r="VHU1" s="109"/>
      <c r="VHV1" s="109"/>
      <c r="VHW1" s="109"/>
      <c r="VHX1" s="109"/>
      <c r="VHY1" s="109"/>
      <c r="VHZ1" s="109"/>
      <c r="VIA1" s="109"/>
      <c r="VIB1" s="109"/>
      <c r="VIC1" s="109"/>
      <c r="VID1" s="109"/>
      <c r="VIE1" s="109"/>
      <c r="VIF1" s="109"/>
      <c r="VIG1" s="109"/>
      <c r="VIH1" s="109"/>
      <c r="VII1" s="109"/>
      <c r="VIJ1" s="109"/>
      <c r="VIK1" s="109"/>
      <c r="VIL1" s="109"/>
      <c r="VIM1" s="109"/>
      <c r="VIN1" s="109"/>
      <c r="VIO1" s="109"/>
      <c r="VIP1" s="109"/>
      <c r="VIQ1" s="109"/>
      <c r="VIR1" s="109"/>
      <c r="VIS1" s="109"/>
      <c r="VIT1" s="109"/>
      <c r="VIU1" s="109"/>
      <c r="VIV1" s="109"/>
      <c r="VIW1" s="109"/>
      <c r="VIX1" s="109"/>
      <c r="VIY1" s="109"/>
      <c r="VIZ1" s="109"/>
      <c r="VJA1" s="109"/>
      <c r="VJB1" s="109"/>
      <c r="VJC1" s="109"/>
      <c r="VJD1" s="109"/>
      <c r="VJE1" s="109"/>
      <c r="VJF1" s="109"/>
      <c r="VJG1" s="109"/>
      <c r="VJH1" s="109"/>
      <c r="VJI1" s="109"/>
      <c r="VJJ1" s="109"/>
      <c r="VJK1" s="109"/>
      <c r="VJL1" s="109"/>
      <c r="VJM1" s="109"/>
      <c r="VJN1" s="109"/>
      <c r="VJO1" s="109"/>
      <c r="VJP1" s="109"/>
      <c r="VJQ1" s="109"/>
      <c r="VJR1" s="109"/>
      <c r="VJS1" s="109"/>
      <c r="VJT1" s="109"/>
      <c r="VJU1" s="109"/>
      <c r="VJV1" s="109"/>
      <c r="VJW1" s="109"/>
      <c r="VJX1" s="109"/>
      <c r="VJY1" s="109"/>
      <c r="VJZ1" s="109"/>
      <c r="VKA1" s="109"/>
      <c r="VKB1" s="109"/>
      <c r="VKC1" s="109"/>
      <c r="VKD1" s="109"/>
      <c r="VKE1" s="109"/>
      <c r="VKF1" s="109"/>
      <c r="VKG1" s="109"/>
      <c r="VKH1" s="109"/>
      <c r="VKI1" s="109"/>
      <c r="VKJ1" s="109"/>
      <c r="VKK1" s="109"/>
      <c r="VKL1" s="109"/>
      <c r="VKM1" s="109"/>
      <c r="VKN1" s="109"/>
      <c r="VKO1" s="109"/>
      <c r="VKP1" s="109"/>
      <c r="VKQ1" s="109"/>
      <c r="VKR1" s="109"/>
      <c r="VKS1" s="109"/>
      <c r="VKT1" s="109"/>
      <c r="VKU1" s="109"/>
      <c r="VKV1" s="109"/>
      <c r="VKW1" s="109"/>
      <c r="VKX1" s="109"/>
      <c r="VKY1" s="109"/>
      <c r="VKZ1" s="109"/>
      <c r="VLA1" s="109"/>
      <c r="VLB1" s="109"/>
      <c r="VLC1" s="109"/>
      <c r="VLD1" s="109"/>
      <c r="VLE1" s="109"/>
      <c r="VLF1" s="109"/>
      <c r="VLG1" s="109"/>
      <c r="VLH1" s="109"/>
      <c r="VLI1" s="109"/>
      <c r="VLJ1" s="109"/>
      <c r="VLK1" s="109"/>
      <c r="VLL1" s="109"/>
      <c r="VLM1" s="109"/>
      <c r="VLN1" s="109"/>
      <c r="VLO1" s="109"/>
      <c r="VLP1" s="109"/>
      <c r="VLQ1" s="109"/>
      <c r="VLR1" s="109"/>
      <c r="VLS1" s="109"/>
      <c r="VLT1" s="109"/>
      <c r="VLU1" s="109"/>
      <c r="VLV1" s="109"/>
      <c r="VLW1" s="109"/>
      <c r="VLX1" s="109"/>
      <c r="VLY1" s="109"/>
      <c r="VLZ1" s="109"/>
      <c r="VMA1" s="109"/>
      <c r="VMB1" s="109"/>
      <c r="VMC1" s="109"/>
      <c r="VMD1" s="109"/>
      <c r="VME1" s="109"/>
      <c r="VMF1" s="109"/>
      <c r="VMG1" s="109"/>
      <c r="VMH1" s="109"/>
      <c r="VMI1" s="109"/>
      <c r="VMJ1" s="109"/>
      <c r="VMK1" s="109"/>
      <c r="VML1" s="109"/>
      <c r="VMM1" s="109"/>
      <c r="VMN1" s="109"/>
      <c r="VMO1" s="109"/>
      <c r="VMP1" s="109"/>
      <c r="VMQ1" s="109"/>
      <c r="VMR1" s="109"/>
      <c r="VMS1" s="109"/>
      <c r="VMT1" s="109"/>
      <c r="VMU1" s="109"/>
      <c r="VMV1" s="109"/>
      <c r="VMW1" s="109"/>
      <c r="VMX1" s="109"/>
      <c r="VMY1" s="109"/>
      <c r="VMZ1" s="109"/>
      <c r="VNA1" s="109"/>
      <c r="VNB1" s="109"/>
      <c r="VNC1" s="109"/>
      <c r="VND1" s="109"/>
      <c r="VNE1" s="109"/>
      <c r="VNF1" s="109"/>
      <c r="VNG1" s="109"/>
      <c r="VNH1" s="109"/>
      <c r="VNI1" s="109"/>
      <c r="VNJ1" s="109"/>
      <c r="VNK1" s="109"/>
      <c r="VNL1" s="109"/>
      <c r="VNM1" s="109"/>
      <c r="VNN1" s="109"/>
      <c r="VNO1" s="109"/>
      <c r="VNP1" s="109"/>
      <c r="VNQ1" s="109"/>
      <c r="VNR1" s="109"/>
      <c r="VNS1" s="109"/>
      <c r="VNT1" s="109"/>
      <c r="VNU1" s="109"/>
      <c r="VNV1" s="109"/>
      <c r="VNW1" s="109"/>
      <c r="VNX1" s="109"/>
      <c r="VNY1" s="109"/>
      <c r="VNZ1" s="109"/>
      <c r="VOA1" s="109"/>
      <c r="VOB1" s="109"/>
      <c r="VOC1" s="109"/>
      <c r="VOD1" s="109"/>
      <c r="VOE1" s="109"/>
      <c r="VOF1" s="109"/>
      <c r="VOG1" s="109"/>
      <c r="VOH1" s="109"/>
      <c r="VOI1" s="109"/>
      <c r="VOJ1" s="109"/>
      <c r="VOK1" s="109"/>
      <c r="VOL1" s="109"/>
      <c r="VOM1" s="109"/>
      <c r="VON1" s="109"/>
      <c r="VOO1" s="109"/>
      <c r="VOP1" s="109"/>
      <c r="VOQ1" s="109"/>
      <c r="VOR1" s="109"/>
      <c r="VOS1" s="109"/>
      <c r="VOT1" s="109"/>
      <c r="VOU1" s="109"/>
      <c r="VOV1" s="109"/>
      <c r="VOW1" s="109"/>
      <c r="VOX1" s="109"/>
      <c r="VOY1" s="109"/>
      <c r="VOZ1" s="109"/>
      <c r="VPA1" s="109"/>
      <c r="VPB1" s="109"/>
      <c r="VPC1" s="109"/>
      <c r="VPD1" s="109"/>
      <c r="VPE1" s="109"/>
      <c r="VPF1" s="109"/>
      <c r="VPG1" s="109"/>
      <c r="VPH1" s="109"/>
      <c r="VPI1" s="109"/>
      <c r="VPJ1" s="109"/>
      <c r="VPK1" s="109"/>
      <c r="VPL1" s="109"/>
      <c r="VPM1" s="109"/>
      <c r="VPN1" s="109"/>
      <c r="VPO1" s="109"/>
      <c r="VPP1" s="109"/>
      <c r="VPQ1" s="109"/>
      <c r="VPR1" s="109"/>
      <c r="VPS1" s="109"/>
      <c r="VPT1" s="109"/>
      <c r="VPU1" s="109"/>
      <c r="VPV1" s="109"/>
      <c r="VPW1" s="109"/>
      <c r="VPX1" s="109"/>
      <c r="VPY1" s="109"/>
      <c r="VPZ1" s="109"/>
      <c r="VQA1" s="109"/>
      <c r="VQB1" s="109"/>
      <c r="VQC1" s="109"/>
      <c r="VQD1" s="109"/>
      <c r="VQE1" s="109"/>
      <c r="VQF1" s="109"/>
      <c r="VQG1" s="109"/>
      <c r="VQH1" s="109"/>
      <c r="VQI1" s="109"/>
      <c r="VQJ1" s="109"/>
      <c r="VQK1" s="109"/>
      <c r="VQL1" s="109"/>
      <c r="VQM1" s="109"/>
      <c r="VQN1" s="109"/>
      <c r="VQO1" s="109"/>
      <c r="VQP1" s="109"/>
      <c r="VQQ1" s="109"/>
      <c r="VQR1" s="109"/>
      <c r="VQS1" s="109"/>
      <c r="VQT1" s="109"/>
      <c r="VQU1" s="109"/>
      <c r="VQV1" s="109"/>
      <c r="VQW1" s="109"/>
      <c r="VQX1" s="109"/>
      <c r="VQY1" s="109"/>
      <c r="VQZ1" s="109"/>
      <c r="VRA1" s="109"/>
      <c r="VRB1" s="109"/>
      <c r="VRC1" s="109"/>
      <c r="VRD1" s="109"/>
      <c r="VRE1" s="109"/>
      <c r="VRF1" s="109"/>
      <c r="VRG1" s="109"/>
      <c r="VRH1" s="109"/>
      <c r="VRI1" s="109"/>
      <c r="VRJ1" s="109"/>
      <c r="VRK1" s="109"/>
      <c r="VRL1" s="109"/>
      <c r="VRM1" s="109"/>
      <c r="VRN1" s="109"/>
      <c r="VRO1" s="109"/>
      <c r="VRP1" s="109"/>
      <c r="VRQ1" s="109"/>
      <c r="VRR1" s="109"/>
      <c r="VRS1" s="109"/>
      <c r="VRT1" s="109"/>
      <c r="VRU1" s="109"/>
      <c r="VRV1" s="109"/>
      <c r="VRW1" s="109"/>
      <c r="VRX1" s="109"/>
      <c r="VRY1" s="109"/>
      <c r="VRZ1" s="109"/>
      <c r="VSA1" s="109"/>
      <c r="VSB1" s="109"/>
      <c r="VSC1" s="109"/>
      <c r="VSD1" s="109"/>
      <c r="VSE1" s="109"/>
      <c r="VSF1" s="109"/>
      <c r="VSG1" s="109"/>
      <c r="VSH1" s="109"/>
      <c r="VSI1" s="109"/>
      <c r="VSJ1" s="109"/>
      <c r="VSK1" s="109"/>
      <c r="VSL1" s="109"/>
      <c r="VSM1" s="109"/>
      <c r="VSN1" s="109"/>
      <c r="VSO1" s="109"/>
      <c r="VSP1" s="109"/>
      <c r="VSQ1" s="109"/>
      <c r="VSR1" s="109"/>
      <c r="VSS1" s="109"/>
      <c r="VST1" s="109"/>
      <c r="VSU1" s="109"/>
      <c r="VSV1" s="109"/>
      <c r="VSW1" s="109"/>
      <c r="VSX1" s="109"/>
      <c r="VSY1" s="109"/>
      <c r="VSZ1" s="109"/>
      <c r="VTA1" s="109"/>
      <c r="VTB1" s="109"/>
      <c r="VTC1" s="109"/>
      <c r="VTD1" s="109"/>
      <c r="VTE1" s="109"/>
      <c r="VTF1" s="109"/>
      <c r="VTG1" s="109"/>
      <c r="VTH1" s="109"/>
      <c r="VTI1" s="109"/>
      <c r="VTJ1" s="109"/>
      <c r="VTK1" s="109"/>
      <c r="VTL1" s="109"/>
      <c r="VTM1" s="109"/>
      <c r="VTN1" s="109"/>
      <c r="VTO1" s="109"/>
      <c r="VTP1" s="109"/>
      <c r="VTQ1" s="109"/>
      <c r="VTR1" s="109"/>
      <c r="VTS1" s="109"/>
      <c r="VTT1" s="109"/>
      <c r="VTU1" s="109"/>
      <c r="VTV1" s="109"/>
      <c r="VTW1" s="109"/>
      <c r="VTX1" s="109"/>
      <c r="VTY1" s="109"/>
      <c r="VTZ1" s="109"/>
      <c r="VUA1" s="109"/>
      <c r="VUB1" s="109"/>
      <c r="VUC1" s="109"/>
      <c r="VUD1" s="109"/>
      <c r="VUE1" s="109"/>
      <c r="VUF1" s="109"/>
      <c r="VUG1" s="109"/>
      <c r="VUH1" s="109"/>
      <c r="VUI1" s="109"/>
      <c r="VUJ1" s="109"/>
      <c r="VUK1" s="109"/>
      <c r="VUL1" s="109"/>
      <c r="VUM1" s="109"/>
      <c r="VUN1" s="109"/>
      <c r="VUO1" s="109"/>
      <c r="VUP1" s="109"/>
      <c r="VUQ1" s="109"/>
      <c r="VUR1" s="109"/>
      <c r="VUS1" s="109"/>
      <c r="VUT1" s="109"/>
      <c r="VUU1" s="109"/>
      <c r="VUV1" s="109"/>
      <c r="VUW1" s="109"/>
      <c r="VUX1" s="109"/>
      <c r="VUY1" s="109"/>
      <c r="VUZ1" s="109"/>
      <c r="VVA1" s="109"/>
      <c r="VVB1" s="109"/>
      <c r="VVC1" s="109"/>
      <c r="VVD1" s="109"/>
      <c r="VVE1" s="109"/>
      <c r="VVF1" s="109"/>
      <c r="VVG1" s="109"/>
      <c r="VVH1" s="109"/>
      <c r="VVI1" s="109"/>
      <c r="VVJ1" s="109"/>
      <c r="VVK1" s="109"/>
      <c r="VVL1" s="109"/>
      <c r="VVM1" s="109"/>
      <c r="VVN1" s="109"/>
      <c r="VVO1" s="109"/>
      <c r="VVP1" s="109"/>
      <c r="VVQ1" s="109"/>
      <c r="VVR1" s="109"/>
      <c r="VVS1" s="109"/>
      <c r="VVT1" s="109"/>
      <c r="VVU1" s="109"/>
      <c r="VVV1" s="109"/>
      <c r="VVW1" s="109"/>
      <c r="VVX1" s="109"/>
      <c r="VVY1" s="109"/>
      <c r="VVZ1" s="109"/>
      <c r="VWA1" s="109"/>
      <c r="VWB1" s="109"/>
      <c r="VWC1" s="109"/>
      <c r="VWD1" s="109"/>
      <c r="VWE1" s="109"/>
      <c r="VWF1" s="109"/>
      <c r="VWG1" s="109"/>
      <c r="VWH1" s="109"/>
      <c r="VWI1" s="109"/>
      <c r="VWJ1" s="109"/>
      <c r="VWK1" s="109"/>
      <c r="VWL1" s="109"/>
      <c r="VWM1" s="109"/>
      <c r="VWN1" s="109"/>
      <c r="VWO1" s="109"/>
      <c r="VWP1" s="109"/>
      <c r="VWQ1" s="109"/>
      <c r="VWR1" s="109"/>
      <c r="VWS1" s="109"/>
      <c r="VWT1" s="109"/>
      <c r="VWU1" s="109"/>
      <c r="VWV1" s="109"/>
      <c r="VWW1" s="109"/>
      <c r="VWX1" s="109"/>
      <c r="VWY1" s="109"/>
      <c r="VWZ1" s="109"/>
      <c r="VXA1" s="109"/>
      <c r="VXB1" s="109"/>
      <c r="VXC1" s="109"/>
      <c r="VXD1" s="109"/>
      <c r="VXE1" s="109"/>
      <c r="VXF1" s="109"/>
      <c r="VXG1" s="109"/>
      <c r="VXH1" s="109"/>
      <c r="VXI1" s="109"/>
      <c r="VXJ1" s="109"/>
      <c r="VXK1" s="109"/>
      <c r="VXL1" s="109"/>
      <c r="VXM1" s="109"/>
      <c r="VXN1" s="109"/>
      <c r="VXO1" s="109"/>
      <c r="VXP1" s="109"/>
      <c r="VXQ1" s="109"/>
      <c r="VXR1" s="109"/>
      <c r="VXS1" s="109"/>
      <c r="VXT1" s="109"/>
      <c r="VXU1" s="109"/>
      <c r="VXV1" s="109"/>
      <c r="VXW1" s="109"/>
      <c r="VXX1" s="109"/>
      <c r="VXY1" s="109"/>
      <c r="VXZ1" s="109"/>
      <c r="VYA1" s="109"/>
      <c r="VYB1" s="109"/>
      <c r="VYC1" s="109"/>
      <c r="VYD1" s="109"/>
      <c r="VYE1" s="109"/>
      <c r="VYF1" s="109"/>
      <c r="VYG1" s="109"/>
      <c r="VYH1" s="109"/>
      <c r="VYI1" s="109"/>
      <c r="VYJ1" s="109"/>
      <c r="VYK1" s="109"/>
      <c r="VYL1" s="109"/>
      <c r="VYM1" s="109"/>
      <c r="VYN1" s="109"/>
      <c r="VYO1" s="109"/>
      <c r="VYP1" s="109"/>
      <c r="VYQ1" s="109"/>
      <c r="VYR1" s="109"/>
      <c r="VYS1" s="109"/>
      <c r="VYT1" s="109"/>
      <c r="VYU1" s="109"/>
      <c r="VYV1" s="109"/>
      <c r="VYW1" s="109"/>
      <c r="VYX1" s="109"/>
      <c r="VYY1" s="109"/>
      <c r="VYZ1" s="109"/>
      <c r="VZA1" s="109"/>
      <c r="VZB1" s="109"/>
      <c r="VZC1" s="109"/>
      <c r="VZD1" s="109"/>
      <c r="VZE1" s="109"/>
      <c r="VZF1" s="109"/>
      <c r="VZG1" s="109"/>
      <c r="VZH1" s="109"/>
      <c r="VZI1" s="109"/>
      <c r="VZJ1" s="109"/>
      <c r="VZK1" s="109"/>
      <c r="VZL1" s="109"/>
      <c r="VZM1" s="109"/>
      <c r="VZN1" s="109"/>
      <c r="VZO1" s="109"/>
      <c r="VZP1" s="109"/>
      <c r="VZQ1" s="109"/>
      <c r="VZR1" s="109"/>
      <c r="VZS1" s="109"/>
      <c r="VZT1" s="109"/>
      <c r="VZU1" s="109"/>
      <c r="VZV1" s="109"/>
      <c r="VZW1" s="109"/>
      <c r="VZX1" s="109"/>
      <c r="VZY1" s="109"/>
      <c r="VZZ1" s="109"/>
      <c r="WAA1" s="109"/>
      <c r="WAB1" s="109"/>
      <c r="WAC1" s="109"/>
      <c r="WAD1" s="109"/>
      <c r="WAE1" s="109"/>
      <c r="WAF1" s="109"/>
      <c r="WAG1" s="109"/>
      <c r="WAH1" s="109"/>
      <c r="WAI1" s="109"/>
      <c r="WAJ1" s="109"/>
      <c r="WAK1" s="109"/>
      <c r="WAL1" s="109"/>
      <c r="WAM1" s="109"/>
      <c r="WAN1" s="109"/>
      <c r="WAO1" s="109"/>
      <c r="WAP1" s="109"/>
      <c r="WAQ1" s="109"/>
      <c r="WAR1" s="109"/>
      <c r="WAS1" s="109"/>
      <c r="WAT1" s="109"/>
      <c r="WAU1" s="109"/>
      <c r="WAV1" s="109"/>
      <c r="WAW1" s="109"/>
      <c r="WAX1" s="109"/>
      <c r="WAY1" s="109"/>
      <c r="WAZ1" s="109"/>
      <c r="WBA1" s="109"/>
      <c r="WBB1" s="109"/>
      <c r="WBC1" s="109"/>
      <c r="WBD1" s="109"/>
      <c r="WBE1" s="109"/>
      <c r="WBF1" s="109"/>
      <c r="WBG1" s="109"/>
      <c r="WBH1" s="109"/>
      <c r="WBI1" s="109"/>
      <c r="WBJ1" s="109"/>
      <c r="WBK1" s="109"/>
      <c r="WBL1" s="109"/>
      <c r="WBM1" s="109"/>
      <c r="WBN1" s="109"/>
      <c r="WBO1" s="109"/>
      <c r="WBP1" s="109"/>
      <c r="WBQ1" s="109"/>
      <c r="WBR1" s="109"/>
      <c r="WBS1" s="109"/>
      <c r="WBT1" s="109"/>
      <c r="WBU1" s="109"/>
      <c r="WBV1" s="109"/>
      <c r="WBW1" s="109"/>
      <c r="WBX1" s="109"/>
      <c r="WBY1" s="109"/>
      <c r="WBZ1" s="109"/>
      <c r="WCA1" s="109"/>
      <c r="WCB1" s="109"/>
      <c r="WCC1" s="109"/>
      <c r="WCD1" s="109"/>
      <c r="WCE1" s="109"/>
      <c r="WCF1" s="109"/>
      <c r="WCG1" s="109"/>
      <c r="WCH1" s="109"/>
      <c r="WCI1" s="109"/>
      <c r="WCJ1" s="109"/>
      <c r="WCK1" s="109"/>
      <c r="WCL1" s="109"/>
      <c r="WCM1" s="109"/>
      <c r="WCN1" s="109"/>
      <c r="WCO1" s="109"/>
      <c r="WCP1" s="109"/>
      <c r="WCQ1" s="109"/>
      <c r="WCR1" s="109"/>
      <c r="WCS1" s="109"/>
      <c r="WCT1" s="109"/>
      <c r="WCU1" s="109"/>
      <c r="WCV1" s="109"/>
      <c r="WCW1" s="109"/>
      <c r="WCX1" s="109"/>
      <c r="WCY1" s="109"/>
      <c r="WCZ1" s="109"/>
      <c r="WDA1" s="109"/>
      <c r="WDB1" s="109"/>
      <c r="WDC1" s="109"/>
      <c r="WDD1" s="109"/>
      <c r="WDE1" s="109"/>
      <c r="WDF1" s="109"/>
      <c r="WDG1" s="109"/>
      <c r="WDH1" s="109"/>
      <c r="WDI1" s="109"/>
      <c r="WDJ1" s="109"/>
      <c r="WDK1" s="109"/>
      <c r="WDL1" s="109"/>
      <c r="WDM1" s="109"/>
      <c r="WDN1" s="109"/>
      <c r="WDO1" s="109"/>
      <c r="WDP1" s="109"/>
      <c r="WDQ1" s="109"/>
      <c r="WDR1" s="109"/>
      <c r="WDS1" s="109"/>
      <c r="WDT1" s="109"/>
      <c r="WDU1" s="109"/>
      <c r="WDV1" s="109"/>
      <c r="WDW1" s="109"/>
      <c r="WDX1" s="109"/>
      <c r="WDY1" s="109"/>
      <c r="WDZ1" s="109"/>
      <c r="WEA1" s="109"/>
      <c r="WEB1" s="109"/>
      <c r="WEC1" s="109"/>
      <c r="WED1" s="109"/>
      <c r="WEE1" s="109"/>
      <c r="WEF1" s="109"/>
      <c r="WEG1" s="109"/>
      <c r="WEH1" s="109"/>
      <c r="WEI1" s="109"/>
      <c r="WEJ1" s="109"/>
      <c r="WEK1" s="109"/>
      <c r="WEL1" s="109"/>
      <c r="WEM1" s="109"/>
      <c r="WEN1" s="109"/>
      <c r="WEO1" s="109"/>
      <c r="WEP1" s="109"/>
      <c r="WEQ1" s="109"/>
      <c r="WER1" s="109"/>
      <c r="WES1" s="109"/>
      <c r="WET1" s="109"/>
      <c r="WEU1" s="109"/>
      <c r="WEV1" s="109"/>
      <c r="WEW1" s="109"/>
      <c r="WEX1" s="109"/>
      <c r="WEY1" s="109"/>
      <c r="WEZ1" s="109"/>
      <c r="WFA1" s="109"/>
      <c r="WFB1" s="109"/>
      <c r="WFC1" s="109"/>
      <c r="WFD1" s="109"/>
      <c r="WFE1" s="109"/>
      <c r="WFF1" s="109"/>
      <c r="WFG1" s="109"/>
      <c r="WFH1" s="109"/>
      <c r="WFI1" s="109"/>
      <c r="WFJ1" s="109"/>
      <c r="WFK1" s="109"/>
      <c r="WFL1" s="109"/>
      <c r="WFM1" s="109"/>
      <c r="WFN1" s="109"/>
      <c r="WFO1" s="109"/>
      <c r="WFP1" s="109"/>
      <c r="WFQ1" s="109"/>
      <c r="WFR1" s="109"/>
      <c r="WFS1" s="109"/>
      <c r="WFT1" s="109"/>
      <c r="WFU1" s="109"/>
      <c r="WFV1" s="109"/>
      <c r="WFW1" s="109"/>
      <c r="WFX1" s="109"/>
      <c r="WFY1" s="109"/>
      <c r="WFZ1" s="109"/>
      <c r="WGA1" s="109"/>
      <c r="WGB1" s="109"/>
      <c r="WGC1" s="109"/>
      <c r="WGD1" s="109"/>
      <c r="WGE1" s="109"/>
      <c r="WGF1" s="109"/>
      <c r="WGG1" s="109"/>
      <c r="WGH1" s="109"/>
      <c r="WGI1" s="109"/>
      <c r="WGJ1" s="109"/>
      <c r="WGK1" s="109"/>
      <c r="WGL1" s="109"/>
      <c r="WGM1" s="109"/>
      <c r="WGN1" s="109"/>
      <c r="WGO1" s="109"/>
      <c r="WGP1" s="109"/>
      <c r="WGQ1" s="109"/>
      <c r="WGR1" s="109"/>
      <c r="WGS1" s="109"/>
      <c r="WGT1" s="109"/>
      <c r="WGU1" s="109"/>
      <c r="WGV1" s="109"/>
      <c r="WGW1" s="109"/>
      <c r="WGX1" s="109"/>
      <c r="WGY1" s="109"/>
      <c r="WGZ1" s="109"/>
      <c r="WHA1" s="109"/>
      <c r="WHB1" s="109"/>
      <c r="WHC1" s="109"/>
      <c r="WHD1" s="109"/>
      <c r="WHE1" s="109"/>
      <c r="WHF1" s="109"/>
      <c r="WHG1" s="109"/>
      <c r="WHH1" s="109"/>
      <c r="WHI1" s="109"/>
      <c r="WHJ1" s="109"/>
      <c r="WHK1" s="109"/>
      <c r="WHL1" s="109"/>
      <c r="WHM1" s="109"/>
      <c r="WHN1" s="109"/>
      <c r="WHO1" s="109"/>
      <c r="WHP1" s="109"/>
      <c r="WHQ1" s="109"/>
      <c r="WHR1" s="109"/>
      <c r="WHS1" s="109"/>
      <c r="WHT1" s="109"/>
      <c r="WHU1" s="109"/>
      <c r="WHV1" s="109"/>
      <c r="WHW1" s="109"/>
      <c r="WHX1" s="109"/>
      <c r="WHY1" s="109"/>
      <c r="WHZ1" s="109"/>
      <c r="WIA1" s="109"/>
      <c r="WIB1" s="109"/>
      <c r="WIC1" s="109"/>
      <c r="WID1" s="109"/>
      <c r="WIE1" s="109"/>
      <c r="WIF1" s="109"/>
      <c r="WIG1" s="109"/>
      <c r="WIH1" s="109"/>
      <c r="WII1" s="109"/>
      <c r="WIJ1" s="109"/>
      <c r="WIK1" s="109"/>
      <c r="WIL1" s="109"/>
      <c r="WIM1" s="109"/>
      <c r="WIN1" s="109"/>
      <c r="WIO1" s="109"/>
      <c r="WIP1" s="109"/>
      <c r="WIQ1" s="109"/>
      <c r="WIR1" s="109"/>
      <c r="WIS1" s="109"/>
      <c r="WIT1" s="109"/>
      <c r="WIU1" s="109"/>
      <c r="WIV1" s="109"/>
      <c r="WIW1" s="109"/>
      <c r="WIX1" s="109"/>
      <c r="WIY1" s="109"/>
      <c r="WIZ1" s="109"/>
      <c r="WJA1" s="109"/>
      <c r="WJB1" s="109"/>
      <c r="WJC1" s="109"/>
      <c r="WJD1" s="109"/>
      <c r="WJE1" s="109"/>
      <c r="WJF1" s="109"/>
      <c r="WJG1" s="109"/>
      <c r="WJH1" s="109"/>
      <c r="WJI1" s="109"/>
      <c r="WJJ1" s="109"/>
      <c r="WJK1" s="109"/>
      <c r="WJL1" s="109"/>
      <c r="WJM1" s="109"/>
      <c r="WJN1" s="109"/>
      <c r="WJO1" s="109"/>
      <c r="WJP1" s="109"/>
      <c r="WJQ1" s="109"/>
      <c r="WJR1" s="109"/>
      <c r="WJS1" s="109"/>
      <c r="WJT1" s="109"/>
      <c r="WJU1" s="109"/>
      <c r="WJV1" s="109"/>
      <c r="WJW1" s="109"/>
      <c r="WJX1" s="109"/>
      <c r="WJY1" s="109"/>
      <c r="WJZ1" s="109"/>
      <c r="WKA1" s="109"/>
      <c r="WKB1" s="109"/>
      <c r="WKC1" s="109"/>
      <c r="WKD1" s="109"/>
      <c r="WKE1" s="109"/>
      <c r="WKF1" s="109"/>
      <c r="WKG1" s="109"/>
      <c r="WKH1" s="109"/>
      <c r="WKI1" s="109"/>
      <c r="WKJ1" s="109"/>
      <c r="WKK1" s="109"/>
      <c r="WKL1" s="109"/>
      <c r="WKM1" s="109"/>
      <c r="WKN1" s="109"/>
      <c r="WKO1" s="109"/>
      <c r="WKP1" s="109"/>
      <c r="WKQ1" s="109"/>
      <c r="WKR1" s="109"/>
      <c r="WKS1" s="109"/>
      <c r="WKT1" s="109"/>
      <c r="WKU1" s="109"/>
      <c r="WKV1" s="109"/>
      <c r="WKW1" s="109"/>
      <c r="WKX1" s="109"/>
      <c r="WKY1" s="109"/>
      <c r="WKZ1" s="109"/>
      <c r="WLA1" s="109"/>
      <c r="WLB1" s="109"/>
      <c r="WLC1" s="109"/>
      <c r="WLD1" s="109"/>
      <c r="WLE1" s="109"/>
      <c r="WLF1" s="109"/>
      <c r="WLG1" s="109"/>
      <c r="WLH1" s="109"/>
      <c r="WLI1" s="109"/>
      <c r="WLJ1" s="109"/>
      <c r="WLK1" s="109"/>
      <c r="WLL1" s="109"/>
      <c r="WLM1" s="109"/>
      <c r="WLN1" s="109"/>
      <c r="WLO1" s="109"/>
      <c r="WLP1" s="109"/>
      <c r="WLQ1" s="109"/>
      <c r="WLR1" s="109"/>
      <c r="WLS1" s="109"/>
      <c r="WLT1" s="109"/>
      <c r="WLU1" s="109"/>
      <c r="WLV1" s="109"/>
      <c r="WLW1" s="109"/>
      <c r="WLX1" s="109"/>
      <c r="WLY1" s="109"/>
      <c r="WLZ1" s="109"/>
      <c r="WMA1" s="109"/>
      <c r="WMB1" s="109"/>
      <c r="WMC1" s="109"/>
      <c r="WMD1" s="109"/>
      <c r="WME1" s="109"/>
      <c r="WMF1" s="109"/>
      <c r="WMG1" s="109"/>
      <c r="WMH1" s="109"/>
      <c r="WMI1" s="109"/>
      <c r="WMJ1" s="109"/>
      <c r="WMK1" s="109"/>
      <c r="WML1" s="109"/>
      <c r="WMM1" s="109"/>
      <c r="WMN1" s="109"/>
      <c r="WMO1" s="109"/>
      <c r="WMP1" s="109"/>
      <c r="WMQ1" s="109"/>
      <c r="WMR1" s="109"/>
      <c r="WMS1" s="109"/>
      <c r="WMT1" s="109"/>
      <c r="WMU1" s="109"/>
      <c r="WMV1" s="109"/>
      <c r="WMW1" s="109"/>
      <c r="WMX1" s="109"/>
      <c r="WMY1" s="109"/>
      <c r="WMZ1" s="109"/>
      <c r="WNA1" s="109"/>
      <c r="WNB1" s="109"/>
      <c r="WNC1" s="109"/>
      <c r="WND1" s="109"/>
      <c r="WNE1" s="109"/>
      <c r="WNF1" s="109"/>
      <c r="WNG1" s="109"/>
      <c r="WNH1" s="109"/>
      <c r="WNI1" s="109"/>
      <c r="WNJ1" s="109"/>
      <c r="WNK1" s="109"/>
      <c r="WNL1" s="109"/>
      <c r="WNM1" s="109"/>
      <c r="WNN1" s="109"/>
      <c r="WNO1" s="109"/>
      <c r="WNP1" s="109"/>
      <c r="WNQ1" s="109"/>
      <c r="WNR1" s="109"/>
      <c r="WNS1" s="109"/>
      <c r="WNT1" s="109"/>
      <c r="WNU1" s="109"/>
      <c r="WNV1" s="109"/>
      <c r="WNW1" s="109"/>
      <c r="WNX1" s="109"/>
      <c r="WNY1" s="109"/>
      <c r="WNZ1" s="109"/>
      <c r="WOA1" s="109"/>
      <c r="WOB1" s="109"/>
      <c r="WOC1" s="109"/>
      <c r="WOD1" s="109"/>
      <c r="WOE1" s="109"/>
      <c r="WOF1" s="109"/>
      <c r="WOG1" s="109"/>
      <c r="WOH1" s="109"/>
      <c r="WOI1" s="109"/>
      <c r="WOJ1" s="109"/>
      <c r="WOK1" s="109"/>
      <c r="WOL1" s="109"/>
      <c r="WOM1" s="109"/>
      <c r="WON1" s="109"/>
      <c r="WOO1" s="109"/>
      <c r="WOP1" s="109"/>
      <c r="WOQ1" s="109"/>
      <c r="WOR1" s="109"/>
      <c r="WOS1" s="109"/>
      <c r="WOT1" s="109"/>
      <c r="WOU1" s="109"/>
      <c r="WOV1" s="109"/>
      <c r="WOW1" s="109"/>
      <c r="WOX1" s="109"/>
      <c r="WOY1" s="109"/>
      <c r="WOZ1" s="109"/>
      <c r="WPA1" s="109"/>
      <c r="WPB1" s="109"/>
      <c r="WPC1" s="109"/>
      <c r="WPD1" s="109"/>
      <c r="WPE1" s="109"/>
      <c r="WPF1" s="109"/>
      <c r="WPG1" s="109"/>
      <c r="WPH1" s="109"/>
      <c r="WPI1" s="109"/>
      <c r="WPJ1" s="109"/>
      <c r="WPK1" s="109"/>
      <c r="WPL1" s="109"/>
      <c r="WPM1" s="109"/>
      <c r="WPN1" s="109"/>
      <c r="WPO1" s="109"/>
      <c r="WPP1" s="109"/>
      <c r="WPQ1" s="109"/>
      <c r="WPR1" s="109"/>
      <c r="WPS1" s="109"/>
      <c r="WPT1" s="109"/>
      <c r="WPU1" s="109"/>
      <c r="WPV1" s="109"/>
      <c r="WPW1" s="109"/>
      <c r="WPX1" s="109"/>
      <c r="WPY1" s="109"/>
      <c r="WPZ1" s="109"/>
      <c r="WQA1" s="109"/>
      <c r="WQB1" s="109"/>
      <c r="WQC1" s="109"/>
      <c r="WQD1" s="109"/>
      <c r="WQE1" s="109"/>
      <c r="WQF1" s="109"/>
      <c r="WQG1" s="109"/>
      <c r="WQH1" s="109"/>
      <c r="WQI1" s="109"/>
      <c r="WQJ1" s="109"/>
      <c r="WQK1" s="109"/>
      <c r="WQL1" s="109"/>
      <c r="WQM1" s="109"/>
      <c r="WQN1" s="109"/>
      <c r="WQO1" s="109"/>
      <c r="WQP1" s="109"/>
      <c r="WQQ1" s="109"/>
      <c r="WQR1" s="109"/>
      <c r="WQS1" s="109"/>
      <c r="WQT1" s="109"/>
      <c r="WQU1" s="109"/>
      <c r="WQV1" s="109"/>
      <c r="WQW1" s="109"/>
      <c r="WQX1" s="109"/>
      <c r="WQY1" s="109"/>
      <c r="WQZ1" s="109"/>
      <c r="WRA1" s="109"/>
      <c r="WRB1" s="109"/>
      <c r="WRC1" s="109"/>
      <c r="WRD1" s="109"/>
      <c r="WRE1" s="109"/>
      <c r="WRF1" s="109"/>
      <c r="WRG1" s="109"/>
      <c r="WRH1" s="109"/>
      <c r="WRI1" s="109"/>
      <c r="WRJ1" s="109"/>
      <c r="WRK1" s="109"/>
      <c r="WRL1" s="109"/>
      <c r="WRM1" s="109"/>
      <c r="WRN1" s="109"/>
      <c r="WRO1" s="109"/>
      <c r="WRP1" s="109"/>
      <c r="WRQ1" s="109"/>
      <c r="WRR1" s="109"/>
      <c r="WRS1" s="109"/>
      <c r="WRT1" s="109"/>
      <c r="WRU1" s="109"/>
      <c r="WRV1" s="109"/>
      <c r="WRW1" s="109"/>
      <c r="WRX1" s="109"/>
      <c r="WRY1" s="109"/>
      <c r="WRZ1" s="109"/>
      <c r="WSA1" s="109"/>
      <c r="WSB1" s="109"/>
      <c r="WSC1" s="109"/>
      <c r="WSD1" s="109"/>
      <c r="WSE1" s="109"/>
      <c r="WSF1" s="109"/>
      <c r="WSG1" s="109"/>
      <c r="WSH1" s="109"/>
      <c r="WSI1" s="109"/>
      <c r="WSJ1" s="109"/>
      <c r="WSK1" s="109"/>
      <c r="WSL1" s="109"/>
      <c r="WSM1" s="109"/>
      <c r="WSN1" s="109"/>
      <c r="WSO1" s="109"/>
      <c r="WSP1" s="109"/>
      <c r="WSQ1" s="109"/>
      <c r="WSR1" s="109"/>
      <c r="WSS1" s="109"/>
      <c r="WST1" s="109"/>
      <c r="WSU1" s="109"/>
      <c r="WSV1" s="109"/>
      <c r="WSW1" s="109"/>
      <c r="WSX1" s="109"/>
      <c r="WSY1" s="109"/>
      <c r="WSZ1" s="109"/>
      <c r="WTA1" s="109"/>
      <c r="WTB1" s="109"/>
      <c r="WTC1" s="109"/>
      <c r="WTD1" s="109"/>
      <c r="WTE1" s="109"/>
      <c r="WTF1" s="109"/>
      <c r="WTG1" s="109"/>
      <c r="WTH1" s="109"/>
      <c r="WTI1" s="109"/>
      <c r="WTJ1" s="109"/>
      <c r="WTK1" s="109"/>
      <c r="WTL1" s="109"/>
      <c r="WTM1" s="109"/>
      <c r="WTN1" s="109"/>
      <c r="WTO1" s="109"/>
      <c r="WTP1" s="109"/>
      <c r="WTQ1" s="109"/>
      <c r="WTR1" s="109"/>
      <c r="WTS1" s="109"/>
      <c r="WTT1" s="109"/>
      <c r="WTU1" s="109"/>
      <c r="WTV1" s="109"/>
      <c r="WTW1" s="109"/>
      <c r="WTX1" s="109"/>
      <c r="WTY1" s="109"/>
      <c r="WTZ1" s="109"/>
      <c r="WUA1" s="109"/>
      <c r="WUB1" s="109"/>
      <c r="WUC1" s="109"/>
      <c r="WUD1" s="109"/>
      <c r="WUE1" s="109"/>
      <c r="WUF1" s="109"/>
      <c r="WUG1" s="109"/>
      <c r="WUH1" s="109"/>
      <c r="WUI1" s="109"/>
      <c r="WUJ1" s="109"/>
      <c r="WUK1" s="109"/>
      <c r="WUL1" s="109"/>
      <c r="WUM1" s="109"/>
      <c r="WUN1" s="109"/>
      <c r="WUO1" s="109"/>
      <c r="WUP1" s="109"/>
      <c r="WUQ1" s="109"/>
      <c r="WUR1" s="109"/>
      <c r="WUS1" s="109"/>
      <c r="WUT1" s="109"/>
      <c r="WUU1" s="109"/>
      <c r="WUV1" s="109"/>
      <c r="WUW1" s="109"/>
      <c r="WUX1" s="109"/>
      <c r="WUY1" s="109"/>
      <c r="WUZ1" s="109"/>
      <c r="WVA1" s="109"/>
      <c r="WVB1" s="109"/>
      <c r="WVC1" s="109"/>
      <c r="WVD1" s="109"/>
      <c r="WVE1" s="109"/>
      <c r="WVF1" s="109"/>
      <c r="WVG1" s="109"/>
      <c r="WVH1" s="109"/>
      <c r="WVI1" s="109"/>
      <c r="WVJ1" s="109"/>
      <c r="WVK1" s="109"/>
      <c r="WVL1" s="109"/>
      <c r="WVM1" s="109"/>
      <c r="WVN1" s="109"/>
      <c r="WVO1" s="109"/>
      <c r="WVP1" s="109"/>
      <c r="WVQ1" s="109"/>
      <c r="WVR1" s="109"/>
      <c r="WVS1" s="109"/>
      <c r="WVT1" s="109"/>
      <c r="WVU1" s="109"/>
      <c r="WVV1" s="109"/>
      <c r="WVW1" s="109"/>
      <c r="WVX1" s="109"/>
      <c r="WVY1" s="109"/>
      <c r="WVZ1" s="109"/>
      <c r="WWA1" s="109"/>
      <c r="WWB1" s="109"/>
      <c r="WWC1" s="109"/>
      <c r="WWD1" s="109"/>
      <c r="WWE1" s="109"/>
      <c r="WWF1" s="109"/>
      <c r="WWG1" s="109"/>
      <c r="WWH1" s="109"/>
      <c r="WWI1" s="109"/>
      <c r="WWJ1" s="109"/>
      <c r="WWK1" s="109"/>
      <c r="WWL1" s="109"/>
      <c r="WWM1" s="109"/>
      <c r="WWN1" s="109"/>
      <c r="WWO1" s="109"/>
      <c r="WWP1" s="109"/>
      <c r="WWQ1" s="109"/>
      <c r="WWR1" s="109"/>
      <c r="WWS1" s="109"/>
      <c r="WWT1" s="109"/>
      <c r="WWU1" s="109"/>
      <c r="WWV1" s="109"/>
      <c r="WWW1" s="109"/>
      <c r="WWX1" s="109"/>
      <c r="WWY1" s="109"/>
      <c r="WWZ1" s="109"/>
      <c r="WXA1" s="109"/>
      <c r="WXB1" s="109"/>
      <c r="WXC1" s="109"/>
      <c r="WXD1" s="109"/>
      <c r="WXE1" s="109"/>
      <c r="WXF1" s="109"/>
      <c r="WXG1" s="109"/>
      <c r="WXH1" s="109"/>
      <c r="WXI1" s="109"/>
      <c r="WXJ1" s="109"/>
      <c r="WXK1" s="109"/>
      <c r="WXL1" s="109"/>
      <c r="WXM1" s="109"/>
      <c r="WXN1" s="109"/>
      <c r="WXO1" s="109"/>
      <c r="WXP1" s="109"/>
      <c r="WXQ1" s="109"/>
      <c r="WXR1" s="109"/>
      <c r="WXS1" s="109"/>
      <c r="WXT1" s="109"/>
      <c r="WXU1" s="109"/>
      <c r="WXV1" s="109"/>
      <c r="WXW1" s="109"/>
      <c r="WXX1" s="109"/>
      <c r="WXY1" s="109"/>
      <c r="WXZ1" s="109"/>
      <c r="WYA1" s="109"/>
      <c r="WYB1" s="109"/>
      <c r="WYC1" s="109"/>
      <c r="WYD1" s="109"/>
      <c r="WYE1" s="109"/>
      <c r="WYF1" s="109"/>
      <c r="WYG1" s="109"/>
      <c r="WYH1" s="109"/>
      <c r="WYI1" s="109"/>
      <c r="WYJ1" s="109"/>
      <c r="WYK1" s="109"/>
      <c r="WYL1" s="109"/>
      <c r="WYM1" s="109"/>
      <c r="WYN1" s="109"/>
      <c r="WYO1" s="109"/>
      <c r="WYP1" s="109"/>
      <c r="WYQ1" s="109"/>
      <c r="WYR1" s="109"/>
      <c r="WYS1" s="109"/>
      <c r="WYT1" s="109"/>
      <c r="WYU1" s="109"/>
      <c r="WYV1" s="109"/>
      <c r="WYW1" s="109"/>
      <c r="WYX1" s="109"/>
      <c r="WYY1" s="109"/>
      <c r="WYZ1" s="109"/>
      <c r="WZA1" s="109"/>
      <c r="WZB1" s="109"/>
      <c r="WZC1" s="109"/>
      <c r="WZD1" s="109"/>
      <c r="WZE1" s="109"/>
      <c r="WZF1" s="109"/>
      <c r="WZG1" s="109"/>
      <c r="WZH1" s="109"/>
      <c r="WZI1" s="109"/>
      <c r="WZJ1" s="109"/>
      <c r="WZK1" s="109"/>
      <c r="WZL1" s="109"/>
      <c r="WZM1" s="109"/>
      <c r="WZN1" s="109"/>
      <c r="WZO1" s="109"/>
      <c r="WZP1" s="109"/>
      <c r="WZQ1" s="109"/>
      <c r="WZR1" s="109"/>
      <c r="WZS1" s="109"/>
      <c r="WZT1" s="109"/>
      <c r="WZU1" s="109"/>
      <c r="WZV1" s="109"/>
      <c r="WZW1" s="109"/>
      <c r="WZX1" s="109"/>
      <c r="WZY1" s="109"/>
      <c r="WZZ1" s="109"/>
      <c r="XAA1" s="109"/>
      <c r="XAB1" s="109"/>
      <c r="XAC1" s="109"/>
      <c r="XAD1" s="109"/>
      <c r="XAE1" s="109"/>
      <c r="XAF1" s="109"/>
      <c r="XAG1" s="109"/>
      <c r="XAH1" s="109"/>
      <c r="XAI1" s="109"/>
      <c r="XAJ1" s="109"/>
      <c r="XAK1" s="109"/>
      <c r="XAL1" s="109"/>
      <c r="XAM1" s="109"/>
      <c r="XAN1" s="109"/>
      <c r="XAO1" s="109"/>
      <c r="XAP1" s="109"/>
      <c r="XAQ1" s="109"/>
      <c r="XAR1" s="109"/>
      <c r="XAS1" s="109"/>
      <c r="XAT1" s="109"/>
      <c r="XAU1" s="109"/>
      <c r="XAV1" s="109"/>
      <c r="XAW1" s="109"/>
      <c r="XAX1" s="109"/>
      <c r="XAY1" s="109"/>
      <c r="XAZ1" s="109"/>
      <c r="XBA1" s="109"/>
      <c r="XBB1" s="109"/>
      <c r="XBC1" s="109"/>
      <c r="XBD1" s="109"/>
      <c r="XBE1" s="109"/>
      <c r="XBF1" s="109"/>
      <c r="XBG1" s="109"/>
      <c r="XBH1" s="109"/>
      <c r="XBI1" s="109"/>
      <c r="XBJ1" s="109"/>
      <c r="XBK1" s="109"/>
      <c r="XBL1" s="109"/>
      <c r="XBM1" s="109"/>
      <c r="XBN1" s="109"/>
      <c r="XBO1" s="109"/>
      <c r="XBP1" s="109"/>
      <c r="XBQ1" s="109"/>
      <c r="XBR1" s="109"/>
      <c r="XBS1" s="109"/>
      <c r="XBT1" s="109"/>
      <c r="XBU1" s="109"/>
      <c r="XBV1" s="109"/>
      <c r="XBW1" s="109"/>
      <c r="XBX1" s="109"/>
      <c r="XBY1" s="109"/>
      <c r="XBZ1" s="109"/>
      <c r="XCA1" s="109"/>
      <c r="XCB1" s="109"/>
      <c r="XCC1" s="109"/>
      <c r="XCD1" s="109"/>
      <c r="XCE1" s="109"/>
      <c r="XCF1" s="109"/>
      <c r="XCG1" s="109"/>
      <c r="XCH1" s="109"/>
      <c r="XCI1" s="109"/>
      <c r="XCJ1" s="109"/>
      <c r="XCK1" s="109"/>
      <c r="XCL1" s="109"/>
      <c r="XCM1" s="109"/>
      <c r="XCN1" s="109"/>
      <c r="XCO1" s="109"/>
      <c r="XCP1" s="109"/>
      <c r="XCQ1" s="109"/>
      <c r="XCR1" s="109"/>
      <c r="XCS1" s="109"/>
      <c r="XCT1" s="109"/>
      <c r="XCU1" s="109"/>
      <c r="XCV1" s="109"/>
      <c r="XCW1" s="109"/>
      <c r="XCX1" s="109"/>
      <c r="XCY1" s="109"/>
      <c r="XCZ1" s="109"/>
      <c r="XDA1" s="109"/>
      <c r="XDB1" s="109"/>
      <c r="XDC1" s="109"/>
      <c r="XDD1" s="109"/>
      <c r="XDE1" s="109"/>
      <c r="XDF1" s="109"/>
      <c r="XDG1" s="109"/>
      <c r="XDH1" s="109"/>
      <c r="XDI1" s="109"/>
      <c r="XDJ1" s="109"/>
      <c r="XDK1" s="109"/>
      <c r="XDL1" s="109"/>
      <c r="XDM1" s="109"/>
      <c r="XDN1" s="109"/>
      <c r="XDO1" s="109"/>
      <c r="XDP1" s="109"/>
      <c r="XDQ1" s="109"/>
      <c r="XDR1" s="109"/>
      <c r="XDS1" s="109"/>
      <c r="XDT1" s="109"/>
      <c r="XDU1" s="109"/>
      <c r="XDV1" s="109"/>
      <c r="XDW1" s="109"/>
      <c r="XDX1" s="109"/>
      <c r="XDY1" s="109"/>
      <c r="XDZ1" s="109"/>
      <c r="XEA1" s="109"/>
      <c r="XEB1" s="109"/>
      <c r="XEC1" s="109"/>
      <c r="XED1" s="109"/>
      <c r="XEE1" s="109"/>
      <c r="XEF1" s="109"/>
      <c r="XEG1" s="109"/>
      <c r="XEH1" s="109"/>
      <c r="XEI1" s="109"/>
      <c r="XEJ1" s="109"/>
      <c r="XEK1" s="109"/>
      <c r="XEL1" s="109"/>
      <c r="XEM1" s="109"/>
      <c r="XEN1" s="109"/>
      <c r="XEO1" s="109"/>
      <c r="XEP1" s="109"/>
      <c r="XEQ1" s="109"/>
      <c r="XER1" s="109"/>
      <c r="XES1" s="109"/>
      <c r="XET1" s="109"/>
      <c r="XEU1" s="109"/>
      <c r="XEV1" s="109"/>
      <c r="XEW1" s="109"/>
      <c r="XEX1" s="109"/>
      <c r="XEY1" s="109"/>
      <c r="XEZ1" s="109"/>
    </row>
    <row r="2" spans="1:16380" s="112" customFormat="1" ht="30" customHeight="1" x14ac:dyDescent="0.35">
      <c r="A2" s="113" t="s">
        <v>2121</v>
      </c>
      <c r="B2" s="113" t="s">
        <v>2122</v>
      </c>
      <c r="C2" s="114">
        <v>44008</v>
      </c>
      <c r="D2" s="115">
        <v>44009</v>
      </c>
      <c r="E2" s="132" t="s">
        <v>2123</v>
      </c>
      <c r="F2" s="118" t="s">
        <v>1618</v>
      </c>
      <c r="G2" s="116" t="s">
        <v>111</v>
      </c>
      <c r="H2" s="111" t="s">
        <v>2124</v>
      </c>
      <c r="I2" s="111" t="s">
        <v>1801</v>
      </c>
      <c r="J2" s="111">
        <v>2020</v>
      </c>
      <c r="K2" s="116" t="s">
        <v>1790</v>
      </c>
      <c r="L2" s="111" t="s">
        <v>2125</v>
      </c>
      <c r="M2" s="118" t="s">
        <v>1121</v>
      </c>
      <c r="N2" s="111" t="s">
        <v>242</v>
      </c>
      <c r="O2" s="111" t="s">
        <v>243</v>
      </c>
      <c r="P2" s="111" t="s">
        <v>242</v>
      </c>
      <c r="Q2" s="115" t="s">
        <v>243</v>
      </c>
      <c r="R2" s="111" t="s">
        <v>103</v>
      </c>
      <c r="S2" s="111" t="s">
        <v>2583</v>
      </c>
      <c r="T2" s="111" t="s">
        <v>243</v>
      </c>
      <c r="U2" s="111" t="s">
        <v>243</v>
      </c>
      <c r="V2" s="111" t="s">
        <v>243</v>
      </c>
      <c r="W2" s="111" t="s">
        <v>243</v>
      </c>
      <c r="X2" s="111" t="s">
        <v>243</v>
      </c>
      <c r="Y2" s="111" t="s">
        <v>243</v>
      </c>
      <c r="Z2" s="111" t="s">
        <v>243</v>
      </c>
      <c r="AA2" s="111" t="s">
        <v>243</v>
      </c>
      <c r="AB2" s="111" t="s">
        <v>243</v>
      </c>
      <c r="AC2" s="111" t="s">
        <v>243</v>
      </c>
      <c r="AD2" s="111" t="s">
        <v>243</v>
      </c>
      <c r="AE2" s="111" t="s">
        <v>243</v>
      </c>
      <c r="AF2" s="111" t="s">
        <v>243</v>
      </c>
      <c r="AG2" s="111" t="s">
        <v>243</v>
      </c>
      <c r="AH2" s="111" t="s">
        <v>243</v>
      </c>
      <c r="AI2" s="111" t="s">
        <v>243</v>
      </c>
      <c r="AJ2" s="117"/>
    </row>
    <row r="3" spans="1:16380" s="112" customFormat="1" ht="30" customHeight="1" x14ac:dyDescent="0.35">
      <c r="A3" s="113" t="s">
        <v>2162</v>
      </c>
      <c r="B3" s="113" t="s">
        <v>2163</v>
      </c>
      <c r="C3" s="114">
        <v>43972</v>
      </c>
      <c r="D3" s="115">
        <v>43974</v>
      </c>
      <c r="E3" s="132" t="s">
        <v>2164</v>
      </c>
      <c r="F3" s="116" t="s">
        <v>764</v>
      </c>
      <c r="G3" s="116" t="s">
        <v>111</v>
      </c>
      <c r="H3" s="111" t="s">
        <v>2165</v>
      </c>
      <c r="I3" s="111" t="s">
        <v>2166</v>
      </c>
      <c r="J3" s="111">
        <v>2020</v>
      </c>
      <c r="K3" s="116" t="s">
        <v>1790</v>
      </c>
      <c r="L3" s="111" t="s">
        <v>2553</v>
      </c>
      <c r="M3" s="118" t="s">
        <v>1121</v>
      </c>
      <c r="N3" s="111" t="s">
        <v>242</v>
      </c>
      <c r="O3" s="111" t="s">
        <v>243</v>
      </c>
      <c r="P3" s="111" t="s">
        <v>242</v>
      </c>
      <c r="Q3" s="115" t="s">
        <v>242</v>
      </c>
      <c r="R3" s="111" t="s">
        <v>103</v>
      </c>
      <c r="S3" s="111" t="s">
        <v>2583</v>
      </c>
      <c r="T3" s="111" t="s">
        <v>243</v>
      </c>
      <c r="U3" s="111" t="s">
        <v>243</v>
      </c>
      <c r="V3" s="111" t="s">
        <v>243</v>
      </c>
      <c r="W3" s="111" t="s">
        <v>243</v>
      </c>
      <c r="X3" s="111" t="s">
        <v>242</v>
      </c>
      <c r="Y3" s="111" t="s">
        <v>243</v>
      </c>
      <c r="Z3" s="111" t="s">
        <v>243</v>
      </c>
      <c r="AA3" s="111" t="s">
        <v>243</v>
      </c>
      <c r="AB3" s="111" t="s">
        <v>243</v>
      </c>
      <c r="AC3" s="111" t="s">
        <v>243</v>
      </c>
      <c r="AD3" s="111" t="s">
        <v>243</v>
      </c>
      <c r="AE3" s="111" t="s">
        <v>243</v>
      </c>
      <c r="AF3" s="111" t="s">
        <v>243</v>
      </c>
      <c r="AG3" s="111" t="s">
        <v>243</v>
      </c>
      <c r="AH3" s="111" t="s">
        <v>243</v>
      </c>
      <c r="AI3" s="111" t="s">
        <v>243</v>
      </c>
      <c r="AJ3" s="117"/>
    </row>
    <row r="4" spans="1:16380" s="112" customFormat="1" ht="30" customHeight="1" x14ac:dyDescent="0.35">
      <c r="A4" s="113" t="s">
        <v>2182</v>
      </c>
      <c r="B4" s="113" t="s">
        <v>2183</v>
      </c>
      <c r="C4" s="114">
        <v>43954</v>
      </c>
      <c r="D4" s="115">
        <v>43959</v>
      </c>
      <c r="E4" s="132" t="s">
        <v>2184</v>
      </c>
      <c r="F4" s="116" t="s">
        <v>764</v>
      </c>
      <c r="G4" s="116" t="s">
        <v>104</v>
      </c>
      <c r="H4" s="111" t="s">
        <v>2185</v>
      </c>
      <c r="I4" s="111" t="s">
        <v>1793</v>
      </c>
      <c r="J4" s="111">
        <v>2020</v>
      </c>
      <c r="K4" s="116" t="s">
        <v>1790</v>
      </c>
      <c r="L4" s="111" t="s">
        <v>2555</v>
      </c>
      <c r="M4" s="118" t="s">
        <v>1121</v>
      </c>
      <c r="N4" s="111" t="s">
        <v>242</v>
      </c>
      <c r="O4" s="111" t="s">
        <v>243</v>
      </c>
      <c r="P4" s="111" t="s">
        <v>242</v>
      </c>
      <c r="Q4" s="115" t="s">
        <v>243</v>
      </c>
      <c r="R4" s="111" t="s">
        <v>103</v>
      </c>
      <c r="S4" s="111" t="s">
        <v>2583</v>
      </c>
      <c r="T4" s="111" t="s">
        <v>242</v>
      </c>
      <c r="U4" s="111" t="s">
        <v>243</v>
      </c>
      <c r="V4" s="111" t="s">
        <v>243</v>
      </c>
      <c r="W4" s="111" t="s">
        <v>243</v>
      </c>
      <c r="X4" s="111" t="s">
        <v>243</v>
      </c>
      <c r="Y4" s="111" t="s">
        <v>243</v>
      </c>
      <c r="Z4" s="111" t="s">
        <v>243</v>
      </c>
      <c r="AA4" s="111" t="s">
        <v>243</v>
      </c>
      <c r="AB4" s="111" t="s">
        <v>243</v>
      </c>
      <c r="AC4" s="111" t="s">
        <v>243</v>
      </c>
      <c r="AD4" s="111" t="s">
        <v>242</v>
      </c>
      <c r="AE4" s="111" t="s">
        <v>242</v>
      </c>
      <c r="AF4" s="111" t="s">
        <v>243</v>
      </c>
      <c r="AG4" s="111" t="s">
        <v>243</v>
      </c>
      <c r="AH4" s="111" t="s">
        <v>243</v>
      </c>
      <c r="AI4" s="111" t="s">
        <v>243</v>
      </c>
      <c r="AJ4" s="117"/>
    </row>
    <row r="5" spans="1:16380" s="112" customFormat="1" ht="30" customHeight="1" x14ac:dyDescent="0.35">
      <c r="A5" s="113" t="s">
        <v>2196</v>
      </c>
      <c r="B5" s="113" t="s">
        <v>1815</v>
      </c>
      <c r="C5" s="114">
        <v>43987</v>
      </c>
      <c r="D5" s="115">
        <v>43951</v>
      </c>
      <c r="E5" s="132" t="s">
        <v>2570</v>
      </c>
      <c r="F5" s="116" t="s">
        <v>764</v>
      </c>
      <c r="G5" s="116" t="s">
        <v>111</v>
      </c>
      <c r="H5" s="111" t="s">
        <v>2197</v>
      </c>
      <c r="I5" s="111" t="s">
        <v>1821</v>
      </c>
      <c r="J5" s="111">
        <v>2020</v>
      </c>
      <c r="K5" s="116" t="s">
        <v>1790</v>
      </c>
      <c r="L5" s="111" t="s">
        <v>2198</v>
      </c>
      <c r="M5" s="118" t="s">
        <v>1121</v>
      </c>
      <c r="N5" s="111" t="s">
        <v>242</v>
      </c>
      <c r="O5" s="111" t="s">
        <v>242</v>
      </c>
      <c r="P5" s="111" t="s">
        <v>242</v>
      </c>
      <c r="Q5" s="115" t="s">
        <v>243</v>
      </c>
      <c r="R5" s="111" t="s">
        <v>103</v>
      </c>
      <c r="S5" s="111" t="s">
        <v>2583</v>
      </c>
      <c r="T5" s="111" t="s">
        <v>243</v>
      </c>
      <c r="U5" s="111" t="s">
        <v>243</v>
      </c>
      <c r="V5" s="111" t="s">
        <v>243</v>
      </c>
      <c r="W5" s="111" t="s">
        <v>243</v>
      </c>
      <c r="X5" s="111" t="s">
        <v>243</v>
      </c>
      <c r="Y5" s="111" t="s">
        <v>243</v>
      </c>
      <c r="Z5" s="111" t="s">
        <v>243</v>
      </c>
      <c r="AA5" s="111" t="s">
        <v>243</v>
      </c>
      <c r="AB5" s="111" t="s">
        <v>243</v>
      </c>
      <c r="AC5" s="111" t="s">
        <v>243</v>
      </c>
      <c r="AD5" s="111" t="s">
        <v>243</v>
      </c>
      <c r="AE5" s="111" t="s">
        <v>243</v>
      </c>
      <c r="AF5" s="111" t="s">
        <v>243</v>
      </c>
      <c r="AG5" s="111" t="s">
        <v>243</v>
      </c>
      <c r="AH5" s="111" t="s">
        <v>243</v>
      </c>
      <c r="AI5" s="111" t="s">
        <v>243</v>
      </c>
      <c r="AJ5" s="117"/>
    </row>
    <row r="6" spans="1:16380" s="112" customFormat="1" ht="30" customHeight="1" x14ac:dyDescent="0.35">
      <c r="A6" s="113" t="s">
        <v>2209</v>
      </c>
      <c r="B6" s="113" t="s">
        <v>2210</v>
      </c>
      <c r="C6" s="114">
        <v>43945</v>
      </c>
      <c r="D6" s="115">
        <v>43946</v>
      </c>
      <c r="E6" s="132" t="s">
        <v>2211</v>
      </c>
      <c r="F6" s="118" t="s">
        <v>1618</v>
      </c>
      <c r="G6" s="116" t="s">
        <v>104</v>
      </c>
      <c r="H6" s="111" t="s">
        <v>2212</v>
      </c>
      <c r="I6" s="111" t="s">
        <v>1810</v>
      </c>
      <c r="J6" s="111">
        <v>2020</v>
      </c>
      <c r="K6" s="116" t="s">
        <v>1790</v>
      </c>
      <c r="L6" s="111" t="s">
        <v>2213</v>
      </c>
      <c r="M6" s="118" t="s">
        <v>1121</v>
      </c>
      <c r="N6" s="111" t="s">
        <v>242</v>
      </c>
      <c r="O6" s="111" t="s">
        <v>243</v>
      </c>
      <c r="P6" s="111" t="s">
        <v>242</v>
      </c>
      <c r="Q6" s="115" t="s">
        <v>243</v>
      </c>
      <c r="R6" s="111" t="s">
        <v>103</v>
      </c>
      <c r="S6" s="111" t="s">
        <v>2583</v>
      </c>
      <c r="T6" s="111" t="s">
        <v>242</v>
      </c>
      <c r="U6" s="111" t="s">
        <v>242</v>
      </c>
      <c r="V6" s="111" t="s">
        <v>243</v>
      </c>
      <c r="W6" s="111" t="s">
        <v>242</v>
      </c>
      <c r="X6" s="111" t="s">
        <v>242</v>
      </c>
      <c r="Y6" s="111" t="s">
        <v>243</v>
      </c>
      <c r="Z6" s="111" t="s">
        <v>243</v>
      </c>
      <c r="AA6" s="111" t="s">
        <v>243</v>
      </c>
      <c r="AB6" s="111" t="s">
        <v>243</v>
      </c>
      <c r="AC6" s="111" t="s">
        <v>243</v>
      </c>
      <c r="AD6" s="111" t="s">
        <v>242</v>
      </c>
      <c r="AE6" s="111" t="s">
        <v>243</v>
      </c>
      <c r="AF6" s="111" t="s">
        <v>243</v>
      </c>
      <c r="AG6" s="111" t="s">
        <v>243</v>
      </c>
      <c r="AH6" s="111" t="s">
        <v>243</v>
      </c>
      <c r="AI6" s="111" t="s">
        <v>243</v>
      </c>
      <c r="AJ6" s="117"/>
    </row>
    <row r="7" spans="1:16380" ht="30" customHeight="1" x14ac:dyDescent="0.35">
      <c r="A7" s="135" t="s">
        <v>1927</v>
      </c>
      <c r="B7" s="135" t="s">
        <v>1928</v>
      </c>
      <c r="C7" s="121">
        <v>44008</v>
      </c>
      <c r="D7" s="121">
        <v>44014</v>
      </c>
      <c r="E7" s="110" t="s">
        <v>1929</v>
      </c>
      <c r="F7" s="122" t="s">
        <v>1618</v>
      </c>
      <c r="G7" s="122" t="s">
        <v>104</v>
      </c>
      <c r="H7" s="122" t="s">
        <v>1930</v>
      </c>
      <c r="I7" s="122" t="s">
        <v>1931</v>
      </c>
      <c r="J7" s="122">
        <v>2020</v>
      </c>
      <c r="K7" s="122" t="s">
        <v>1790</v>
      </c>
      <c r="L7" s="122" t="s">
        <v>1932</v>
      </c>
      <c r="M7" s="122" t="s">
        <v>1121</v>
      </c>
      <c r="N7" s="122" t="s">
        <v>242</v>
      </c>
      <c r="O7" s="122" t="s">
        <v>243</v>
      </c>
      <c r="P7" s="122" t="s">
        <v>242</v>
      </c>
      <c r="Q7" s="122" t="s">
        <v>243</v>
      </c>
      <c r="R7" s="122" t="s">
        <v>103</v>
      </c>
      <c r="S7" s="122" t="s">
        <v>1933</v>
      </c>
      <c r="T7" s="122" t="s">
        <v>242</v>
      </c>
      <c r="U7" s="122" t="s">
        <v>242</v>
      </c>
      <c r="V7" s="122" t="s">
        <v>242</v>
      </c>
      <c r="W7" s="122" t="s">
        <v>242</v>
      </c>
      <c r="X7" s="122" t="s">
        <v>242</v>
      </c>
      <c r="Y7" s="122" t="s">
        <v>243</v>
      </c>
      <c r="Z7" s="122" t="s">
        <v>243</v>
      </c>
      <c r="AA7" s="122" t="s">
        <v>243</v>
      </c>
      <c r="AB7" s="122" t="s">
        <v>243</v>
      </c>
      <c r="AC7" s="122" t="s">
        <v>243</v>
      </c>
      <c r="AD7" s="122" t="s">
        <v>242</v>
      </c>
      <c r="AE7" s="122" t="s">
        <v>243</v>
      </c>
      <c r="AF7" s="122" t="s">
        <v>243</v>
      </c>
      <c r="AG7" s="122" t="s">
        <v>243</v>
      </c>
      <c r="AH7" s="122" t="s">
        <v>243</v>
      </c>
      <c r="AI7" s="122" t="s">
        <v>243</v>
      </c>
      <c r="AJ7" s="122" t="s">
        <v>243</v>
      </c>
    </row>
  </sheetData>
  <autoFilter ref="A1:XEZ1" xr:uid="{FE124FC6-90C3-4588-B316-05650B8825EC}"/>
  <phoneticPr fontId="44" type="noConversion"/>
  <conditionalFormatting sqref="A1">
    <cfRule type="duplicateValues" dxfId="58" priority="53"/>
  </conditionalFormatting>
  <conditionalFormatting sqref="C2:C6">
    <cfRule type="containsBlanks" dxfId="57" priority="6">
      <formula>LEN(TRIM(C2))=0</formula>
    </cfRule>
  </conditionalFormatting>
  <conditionalFormatting sqref="L2:M6">
    <cfRule type="cellIs" dxfId="56" priority="4" operator="equal">
      <formula>"Exclude"</formula>
    </cfRule>
    <cfRule type="cellIs" dxfId="55" priority="5" operator="equal">
      <formula>"Include"</formula>
    </cfRule>
  </conditionalFormatting>
  <conditionalFormatting sqref="C7">
    <cfRule type="containsBlanks" dxfId="42" priority="3">
      <formula>LEN(TRIM(C7))=0</formula>
    </cfRule>
  </conditionalFormatting>
  <conditionalFormatting sqref="L7:M7">
    <cfRule type="cellIs" dxfId="41" priority="1" operator="equal">
      <formula>"Exclude"</formula>
    </cfRule>
    <cfRule type="cellIs" dxfId="40" priority="2" operator="equal">
      <formula>"Include"</formula>
    </cfRule>
  </conditionalFormatting>
  <hyperlinks>
    <hyperlink ref="E7" r:id="rId1" xr:uid="{589CADEF-3E82-4627-91A6-F3363E8C353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Description</vt:lpstr>
      <vt:lpstr>Calculations (Hide)</vt:lpstr>
      <vt:lpstr>Articles</vt:lpstr>
      <vt:lpstr>Article Dashboard</vt:lpstr>
      <vt:lpstr>Search Terms and Databases</vt:lpstr>
      <vt:lpstr>Clinical Trials</vt:lpstr>
      <vt:lpstr>Breastfeeding-Breastmilk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Helena</dc:creator>
  <cp:keywords/>
  <dc:description/>
  <cp:lastModifiedBy>wberi</cp:lastModifiedBy>
  <cp:revision/>
  <dcterms:created xsi:type="dcterms:W3CDTF">2020-04-07T04:21:36Z</dcterms:created>
  <dcterms:modified xsi:type="dcterms:W3CDTF">2020-07-07T05:43:48Z</dcterms:modified>
  <cp:category/>
  <cp:contentStatus/>
</cp:coreProperties>
</file>