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958D25F7-C712-4DB2-A840-0535D36303A1}" xr6:coauthVersionLast="45" xr6:coauthVersionMax="45" xr10:uidLastSave="{00000000-0000-0000-0000-000000000000}"/>
  <bookViews>
    <workbookView xWindow="28680" yWindow="-120" windowWidth="29040" windowHeight="15840" tabRatio="854" xr2:uid="{00000000-000D-0000-FFFF-FFFF00000000}"/>
  </bookViews>
  <sheets>
    <sheet name="Description" sheetId="4" r:id="rId1"/>
    <sheet name="Calculations (Hide)" sheetId="9" state="hidden" r:id="rId2"/>
    <sheet name="Articles" sheetId="5" r:id="rId3"/>
    <sheet name="Article Dashboard" sheetId="11" r:id="rId4"/>
    <sheet name="Search Terms and Databases" sheetId="3" r:id="rId5"/>
    <sheet name="Clinical Trials" sheetId="18" r:id="rId6"/>
    <sheet name="Breast milk - Breast feeding " sheetId="19" r:id="rId7"/>
    <sheet name="Mental health" sheetId="21" r:id="rId8"/>
  </sheets>
  <definedNames>
    <definedName name="_xlnm._FilterDatabase" localSheetId="2" hidden="1">Articles!$A$1:$AI$124</definedName>
    <definedName name="_xlnm._FilterDatabase" localSheetId="6" hidden="1">'Breast milk - Breast feeding '!$A$1:$AJ$1</definedName>
    <definedName name="_xlnm._FilterDatabase" localSheetId="5" hidden="1">'Clinical Trials'!$A$1:$Y$305</definedName>
    <definedName name="_xlchart.v1.0" hidden="1">'Calculations (Hide)'!$D$30</definedName>
    <definedName name="_xlchart.v1.1" hidden="1">'Calculations (Hide)'!$E$29:$N$29</definedName>
    <definedName name="_xlchart.v1.2" hidden="1">'Calculations (Hide)'!$E$30:$N$30</definedName>
    <definedName name="_xlchart.v1.3" hidden="1">'Calculations (Hide)'!$G$29</definedName>
    <definedName name="data">#REF!</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8" l="1"/>
  <c r="L4" i="18"/>
  <c r="L3" i="18"/>
  <c r="L5" i="18"/>
  <c r="L8" i="18"/>
  <c r="L12" i="18"/>
  <c r="L21" i="18"/>
  <c r="L20" i="18"/>
  <c r="L19" i="18"/>
  <c r="L18" i="18"/>
  <c r="L17" i="18"/>
  <c r="L16" i="18"/>
  <c r="L15" i="18"/>
  <c r="L14" i="18"/>
  <c r="L13" i="18"/>
  <c r="L11" i="18"/>
  <c r="L10" i="18"/>
  <c r="L9" i="18"/>
  <c r="L7" i="18"/>
  <c r="L6" i="18"/>
  <c r="L22" i="18"/>
  <c r="F3" i="21" l="1"/>
  <c r="F4" i="21"/>
  <c r="F5" i="21"/>
  <c r="F6" i="21"/>
  <c r="F7" i="21"/>
  <c r="F8" i="21"/>
  <c r="F9" i="21"/>
  <c r="F10" i="21"/>
  <c r="F11" i="21"/>
  <c r="F12" i="21"/>
  <c r="F13" i="21"/>
  <c r="F2" i="21"/>
  <c r="F3" i="19"/>
  <c r="F4" i="19"/>
  <c r="F5" i="19"/>
  <c r="F6" i="19"/>
  <c r="F7" i="19"/>
  <c r="F8" i="19"/>
  <c r="F9" i="19"/>
  <c r="F2" i="19"/>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L305" i="18" l="1"/>
  <c r="L304" i="18"/>
  <c r="L303" i="18"/>
  <c r="L302" i="18"/>
  <c r="L301" i="18"/>
  <c r="L300" i="18"/>
  <c r="L299" i="18"/>
  <c r="L298" i="18"/>
  <c r="L297" i="18"/>
  <c r="L296" i="18"/>
  <c r="L295" i="18"/>
  <c r="L294" i="18"/>
  <c r="L293" i="18"/>
  <c r="L292" i="18"/>
  <c r="L291" i="18"/>
  <c r="L290" i="18"/>
  <c r="L289" i="18"/>
  <c r="L288" i="18"/>
  <c r="L287" i="18"/>
  <c r="L286" i="18"/>
  <c r="L285" i="18"/>
  <c r="L284" i="18"/>
  <c r="L283" i="18"/>
  <c r="L282" i="18"/>
  <c r="L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2" i="18"/>
  <c r="L171" i="18"/>
  <c r="L170" i="18"/>
  <c r="L169" i="18"/>
  <c r="L168" i="18"/>
  <c r="L167" i="18"/>
  <c r="L166" i="18"/>
  <c r="L165" i="18"/>
  <c r="L164" i="18"/>
  <c r="L163" i="18"/>
  <c r="L162" i="18"/>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29" i="18"/>
  <c r="L28" i="18"/>
  <c r="L27" i="18"/>
  <c r="L26" i="18"/>
  <c r="L25" i="18"/>
  <c r="L24" i="18"/>
  <c r="L23" i="18"/>
  <c r="G18" i="9" l="1"/>
  <c r="N29" i="9" l="1"/>
  <c r="G17" i="9"/>
  <c r="N30" i="9"/>
  <c r="F29" i="9" l="1"/>
  <c r="G29" i="9"/>
  <c r="H29" i="9"/>
  <c r="I29" i="9"/>
  <c r="J29" i="9"/>
  <c r="K29" i="9"/>
  <c r="L29" i="9"/>
  <c r="M29" i="9"/>
  <c r="E29" i="9"/>
  <c r="G30" i="9"/>
  <c r="H30" i="9"/>
  <c r="I30" i="9"/>
  <c r="J30" i="9"/>
  <c r="K30" i="9"/>
  <c r="F30" i="9"/>
  <c r="E30" i="9"/>
  <c r="M30" i="9"/>
  <c r="L30" i="9"/>
  <c r="G19" i="9" l="1"/>
  <c r="D20" i="11" s="1"/>
  <c r="D19" i="11"/>
  <c r="D18" i="11"/>
  <c r="G12" i="9" l="1"/>
  <c r="D12" i="11" s="1"/>
  <c r="G11" i="9"/>
  <c r="D11" i="11" s="1"/>
  <c r="G6" i="9"/>
  <c r="D9" i="11" s="1"/>
  <c r="G5" i="9"/>
  <c r="D8" i="11" s="1"/>
  <c r="D15" i="11"/>
  <c r="D6" i="11"/>
  <c r="D14" i="11"/>
  <c r="D16" i="11"/>
  <c r="E16" i="11" l="1"/>
  <c r="E14" i="11"/>
  <c r="E20" i="11"/>
  <c r="E18" i="11"/>
  <c r="E19" i="11"/>
  <c r="E15" i="11"/>
  <c r="E12" i="11"/>
  <c r="E8" i="11"/>
  <c r="E9" i="11"/>
  <c r="E11" i="11"/>
</calcChain>
</file>

<file path=xl/sharedStrings.xml><?xml version="1.0" encoding="utf-8"?>
<sst xmlns="http://schemas.openxmlformats.org/spreadsheetml/2006/main" count="9659" uniqueCount="3084">
  <si>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</si>
  <si>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</si>
  <si>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</si>
  <si>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</si>
  <si>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</si>
  <si>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</si>
  <si>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</si>
  <si>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</si>
  <si>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</si>
  <si>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</si>
  <si>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</si>
  <si>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</si>
  <si>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</si>
  <si>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</si>
  <si>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</si>
  <si>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</si>
  <si>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</si>
  <si>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</si>
  <si>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</si>
  <si>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</si>
  <si>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</si>
  <si>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</si>
  <si>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</si>
  <si>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</si>
  <si>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</si>
  <si>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</si>
  <si>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</si>
  <si>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</si>
  <si>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</si>
  <si>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</si>
  <si>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</si>
  <si>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</si>
  <si>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</si>
  <si>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</si>
  <si>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</si>
  <si>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</si>
  <si>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</si>
  <si>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</si>
  <si>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</si>
  <si>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</si>
  <si>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</si>
  <si>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</si>
  <si>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r>
      <t xml:space="preserve">Measurement field: </t>
    </r>
    <r>
      <rPr>
        <sz val="10.5"/>
        <color rgb="FF000000"/>
        <rFont val="Arial"/>
        <family val="2"/>
      </rPr>
      <t>“Yes”/blank if references the following:</t>
    </r>
  </si>
  <si>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</si>
  <si>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</si>
  <si>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</si>
  <si>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</si>
  <si>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</si>
  <si>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</si>
  <si>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</si>
  <si>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</si>
  <si>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</si>
  <si>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</si>
  <si>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</si>
  <si>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</si>
  <si>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</si>
  <si>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</si>
  <si>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</si>
  <si>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</si>
  <si>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</si>
  <si>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</si>
  <si>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</si>
  <si>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</si>
  <si>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</si>
  <si>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</si>
  <si>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</si>
  <si>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</si>
  <si>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</si>
  <si>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</si>
  <si>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</si>
  <si>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</si>
  <si>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</si>
  <si>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</si>
  <si>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</si>
  <si>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</si>
  <si>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</si>
  <si>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</si>
  <si>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</si>
  <si>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</si>
  <si>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</si>
  <si>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</si>
  <si>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</si>
  <si>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</si>
  <si>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</si>
  <si>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</si>
  <si>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</si>
  <si>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</si>
  <si>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</si>
  <si>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</si>
  <si>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</si>
  <si>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</si>
  <si>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</si>
  <si>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</si>
  <si>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</si>
  <si>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</si>
  <si>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</si>
  <si>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</si>
  <si>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</si>
  <si>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</si>
  <si>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</si>
  <si>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</si>
  <si>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</si>
  <si>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</si>
  <si>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</si>
  <si>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</si>
  <si>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</si>
  <si>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</si>
  <si>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</si>
  <si>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</si>
  <si>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</si>
  <si>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</si>
  <si>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</si>
  <si>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</si>
  <si>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</si>
  <si>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</si>
  <si>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</si>
  <si>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</si>
  <si>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</si>
  <si>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</si>
  <si>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</si>
  <si>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</si>
  <si>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</si>
  <si>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</si>
  <si>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</si>
  <si>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</si>
  <si>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</si>
  <si>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</si>
  <si>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</si>
  <si>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</si>
  <si>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</si>
  <si>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</si>
  <si>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</si>
  <si>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</si>
  <si>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</si>
  <si>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</si>
  <si>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</si>
  <si>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</si>
  <si>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</si>
  <si>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</si>
  <si>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</si>
  <si>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</si>
  <si>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</si>
  <si>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</si>
  <si>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</si>
  <si>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</si>
  <si>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</si>
  <si>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</si>
  <si>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</si>
  <si>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</si>
  <si>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</si>
  <si>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</si>
  <si>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</si>
  <si>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</si>
  <si>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</si>
  <si>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</si>
  <si>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</si>
  <si>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</si>
  <si>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</si>
  <si>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</si>
  <si>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</si>
  <si>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</si>
  <si>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</si>
  <si>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</si>
  <si>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</si>
  <si>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</si>
  <si>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</si>
  <si>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</si>
  <si>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</si>
  <si>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</si>
  <si>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</si>
  <si>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</si>
  <si>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</si>
  <si>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</si>
  <si>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</si>
  <si>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</si>
  <si>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</si>
  <si>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</si>
  <si>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</si>
  <si>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</si>
  <si>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</si>
  <si>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</si>
  <si>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</si>
  <si>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</si>
  <si>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</si>
  <si>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</si>
  <si>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</si>
  <si>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</si>
  <si>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</si>
  <si>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</si>
  <si>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</si>
  <si>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</si>
  <si>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</si>
  <si>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</si>
  <si>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</si>
  <si>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</si>
  <si>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</si>
  <si>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</si>
  <si>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</si>
  <si>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</si>
  <si>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</si>
  <si>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</si>
  <si>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</si>
  <si>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</si>
  <si>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</si>
  <si>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</si>
  <si>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</si>
  <si>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</si>
  <si>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</si>
  <si>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</si>
  <si>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</si>
  <si>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</si>
  <si>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</si>
  <si>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</si>
  <si>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</si>
  <si>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</si>
  <si>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</si>
  <si>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</si>
  <si>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</si>
  <si>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</si>
  <si>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</si>
  <si>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</si>
  <si>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</si>
  <si>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</si>
  <si>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</si>
  <si>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</si>
  <si>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</si>
  <si>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</si>
  <si>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</si>
  <si>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</si>
  <si>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</si>
  <si>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</si>
  <si>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</si>
  <si>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</si>
  <si>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</si>
  <si>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</si>
  <si>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</si>
  <si>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</si>
  <si>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</si>
  <si>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</si>
  <si>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</si>
  <si>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</si>
  <si>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</si>
  <si>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</si>
  <si>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</si>
  <si>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</si>
  <si>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</si>
  <si>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</si>
  <si>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</si>
  <si>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</si>
  <si>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</si>
  <si>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</si>
  <si>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</si>
  <si>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</si>
  <si>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</si>
  <si>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</si>
  <si>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</si>
  <si>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</si>
  <si>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</si>
  <si>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</si>
  <si>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</si>
  <si>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</si>
  <si>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</si>
  <si>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</si>
  <si>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</si>
  <si>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</si>
  <si>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</si>
  <si>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</si>
  <si>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</si>
  <si>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</si>
  <si>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</si>
  <si>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</si>
  <si>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</si>
  <si>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</si>
  <si>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</si>
  <si>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</si>
  <si>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</si>
  <si>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</si>
  <si>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</si>
  <si>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</si>
  <si>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</si>
  <si>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</si>
  <si>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</si>
  <si>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</si>
  <si>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</si>
  <si>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</si>
  <si>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</si>
  <si>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</si>
  <si>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</si>
  <si>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</si>
  <si>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</si>
  <si>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</si>
  <si>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</si>
  <si>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</si>
  <si>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</si>
  <si>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</si>
  <si>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</si>
  <si>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</si>
  <si>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</si>
  <si>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</si>
  <si>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</si>
  <si>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</si>
  <si>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</si>
  <si>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</si>
  <si>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</si>
  <si>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</si>
  <si>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</si>
  <si>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</si>
  <si>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</si>
  <si>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</si>
  <si>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</si>
  <si>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</si>
  <si>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</si>
  <si>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</si>
  <si>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</si>
  <si>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</si>
  <si>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</si>
  <si>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</si>
  <si>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</si>
  <si>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</si>
  <si>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</si>
  <si>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</si>
  <si>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</si>
  <si>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</si>
  <si>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</si>
  <si>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</si>
  <si>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</si>
  <si>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</si>
  <si>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</si>
  <si>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</si>
  <si>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</si>
  <si>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</si>
  <si>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</si>
  <si>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</si>
  <si>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</si>
  <si>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</si>
  <si>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</si>
  <si>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</si>
  <si>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</si>
  <si>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</si>
  <si>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</si>
  <si>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</si>
  <si>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</si>
  <si>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</si>
  <si>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</si>
  <si>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</si>
  <si>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</si>
  <si>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</si>
  <si>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</si>
  <si>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</si>
  <si>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</si>
  <si>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</si>
  <si>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</si>
  <si>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</si>
  <si>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</si>
  <si>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</si>
  <si>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</si>
  <si>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</si>
  <si>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</si>
  <si>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</si>
  <si>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</si>
  <si>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</si>
  <si>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</si>
  <si>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</si>
  <si>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</si>
  <si>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</si>
  <si>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</si>
  <si>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</si>
  <si>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</si>
  <si>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</si>
  <si>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</si>
  <si>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</si>
  <si>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</si>
  <si>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</si>
  <si>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</si>
  <si>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</si>
  <si>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</si>
  <si>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</si>
  <si>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</si>
  <si>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</si>
  <si>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</si>
  <si>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</si>
  <si>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</si>
  <si>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</si>
  <si>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</si>
  <si>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</si>
  <si>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</si>
  <si>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</si>
  <si>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</si>
  <si>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</si>
  <si>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</si>
  <si>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</si>
  <si>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</si>
  <si>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</si>
  <si>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</si>
  <si>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</si>
  <si>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</si>
  <si>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</si>
  <si>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</si>
  <si>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</si>
  <si>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</si>
  <si>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</si>
  <si>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</si>
  <si>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</si>
  <si>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</si>
  <si>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</si>
  <si>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</si>
  <si>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</si>
  <si>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</si>
  <si>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</si>
  <si>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</si>
  <si>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</si>
  <si>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</si>
  <si>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</si>
  <si>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</si>
  <si>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</si>
  <si>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</si>
  <si>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</si>
  <si>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</si>
  <si>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</si>
  <si>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</si>
  <si>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</si>
  <si>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</si>
  <si>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</si>
  <si>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</si>
  <si>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</si>
  <si>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</si>
  <si>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</si>
  <si>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</si>
  <si>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</si>
  <si>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</si>
  <si>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</si>
  <si>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</si>
  <si>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</si>
  <si>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</si>
  <si>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</si>
  <si>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</si>
  <si>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</si>
  <si>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</si>
  <si>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</si>
  <si>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</si>
  <si>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</si>
  <si>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</si>
  <si>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</si>
  <si>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</si>
  <si>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</si>
  <si>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</si>
  <si>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</si>
  <si>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</si>
  <si>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</si>
  <si>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</si>
  <si>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</si>
  <si>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</si>
  <si>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</si>
  <si>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</si>
  <si>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</si>
  <si>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</si>
  <si>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</si>
  <si>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</si>
  <si>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</si>
  <si>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</si>
  <si>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</si>
  <si>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</si>
  <si>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</si>
  <si>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</si>
  <si>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</si>
  <si>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</si>
  <si>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</si>
  <si>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</si>
  <si>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</si>
  <si>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</si>
  <si>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</si>
  <si>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</si>
  <si>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</si>
  <si>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</si>
  <si>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</si>
  <si>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</si>
  <si>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</si>
  <si>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</si>
  <si>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</si>
  <si>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</si>
  <si>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</si>
  <si>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</si>
  <si>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</si>
  <si>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</si>
  <si>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</si>
  <si>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</si>
  <si>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</si>
  <si>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</si>
  <si>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</si>
  <si>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</si>
  <si>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</si>
  <si>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</si>
  <si>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</si>
  <si>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</si>
  <si>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</si>
  <si>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</si>
  <si>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</si>
  <si>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</si>
  <si>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</si>
  <si>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</si>
  <si>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</si>
  <si>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</si>
  <si>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</si>
  <si>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</si>
  <si>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</si>
  <si>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</si>
  <si>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</si>
  <si>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</si>
  <si>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</si>
  <si>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</si>
  <si>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</si>
  <si>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</si>
  <si>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</si>
  <si>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</si>
  <si>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</si>
  <si>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</si>
  <si>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</si>
  <si>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</si>
  <si>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</si>
  <si>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</si>
  <si>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</si>
  <si>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</si>
  <si>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</si>
  <si>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</si>
  <si>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</si>
  <si>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</si>
  <si>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</si>
  <si>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</si>
  <si>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</si>
  <si>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</si>
  <si>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</si>
  <si>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</si>
  <si>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</si>
  <si>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</si>
  <si>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</si>
  <si>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</si>
  <si>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</si>
  <si>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</si>
  <si>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</si>
  <si>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</si>
  <si>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</si>
  <si>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</si>
  <si>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</si>
  <si>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</si>
  <si>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</si>
  <si>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</si>
  <si>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</si>
  <si>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</si>
  <si>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</si>
  <si>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</si>
  <si>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</si>
  <si>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</si>
  <si>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</si>
  <si>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</si>
  <si>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</si>
  <si>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</si>
  <si>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</si>
  <si>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</si>
  <si>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</si>
  <si>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</si>
  <si>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</si>
  <si>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</si>
  <si>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</si>
  <si>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</si>
  <si>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</si>
  <si>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</si>
  <si>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</si>
  <si>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</si>
  <si>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</si>
  <si>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</si>
  <si>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</si>
  <si>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</si>
  <si>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</si>
  <si>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</si>
  <si>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</si>
  <si>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</si>
  <si>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</si>
  <si>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</si>
  <si>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</si>
  <si>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</si>
  <si>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</si>
  <si>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</si>
  <si>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</si>
  <si>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</si>
  <si>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</si>
  <si>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</si>
  <si>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</si>
  <si>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</si>
  <si>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</si>
  <si>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</si>
  <si>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</si>
  <si>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</si>
  <si>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</si>
  <si>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</si>
  <si>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</si>
  <si>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</si>
  <si>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</si>
  <si>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</si>
  <si>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</si>
  <si>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</si>
  <si>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</si>
  <si>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</si>
  <si>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</si>
  <si>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</si>
  <si>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</si>
  <si>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</si>
  <si>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</si>
  <si>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</si>
  <si>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</si>
  <si>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</si>
  <si>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</si>
  <si>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</si>
  <si>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</si>
  <si>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</si>
  <si>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</si>
  <si>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</si>
  <si>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</si>
  <si>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</si>
  <si>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</si>
  <si>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</si>
  <si>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</si>
  <si>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</si>
  <si>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</si>
  <si>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</si>
  <si>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</si>
  <si>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</si>
  <si>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</si>
  <si>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</si>
  <si>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</si>
  <si>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</si>
  <si>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</si>
  <si>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</si>
  <si>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</si>
  <si>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</si>
  <si>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</si>
  <si>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</si>
  <si>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</si>
  <si>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</si>
  <si>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</si>
  <si>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</si>
  <si>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</si>
  <si>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</si>
  <si>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</si>
  <si>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</si>
  <si>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</si>
  <si>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</si>
  <si>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</si>
  <si>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</si>
  <si>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</si>
  <si>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</si>
  <si>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</si>
  <si>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</si>
  <si>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</si>
  <si>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</si>
  <si>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</si>
  <si>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</si>
  <si>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</si>
  <si>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</si>
  <si>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</si>
  <si>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</si>
  <si>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</si>
  <si>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</si>
  <si>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</si>
  <si>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</si>
  <si>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</si>
  <si>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</si>
  <si>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</si>
  <si>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</si>
  <si>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</si>
  <si>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</si>
  <si>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</si>
  <si>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</si>
  <si>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</si>
  <si>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</si>
  <si>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</si>
  <si>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</si>
  <si>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</si>
  <si>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</si>
  <si>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</si>
  <si>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</si>
  <si>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</si>
  <si>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</si>
  <si>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</si>
  <si>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</si>
  <si>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</si>
  <si>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</si>
  <si>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</si>
  <si>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</si>
  <si>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</si>
  <si>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</si>
  <si>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</si>
  <si>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</si>
  <si>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</si>
  <si>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</si>
  <si>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</si>
  <si>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</si>
  <si>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</si>
  <si>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</si>
  <si>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</si>
  <si>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</si>
  <si>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</si>
  <si>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</si>
  <si>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</si>
  <si>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</si>
  <si>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</si>
  <si>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</si>
  <si>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</si>
  <si>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</si>
  <si>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</si>
  <si>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</si>
  <si>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</si>
  <si>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</si>
  <si>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</si>
  <si>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</si>
  <si>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</si>
  <si>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</si>
  <si>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</si>
  <si>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</si>
  <si>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</si>
  <si>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</si>
  <si>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</si>
  <si>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</si>
  <si>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</si>
  <si>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</si>
  <si>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</si>
  <si>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</si>
  <si>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</si>
  <si>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</si>
  <si>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</si>
  <si>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</si>
  <si>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</si>
  <si>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</si>
  <si>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</si>
  <si>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</si>
  <si>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</si>
  <si>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</si>
  <si>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</si>
  <si>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</si>
  <si>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</si>
  <si>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</si>
  <si>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</si>
  <si>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</si>
  <si>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</si>
  <si>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</si>
  <si>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</si>
  <si>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</si>
  <si>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</si>
  <si>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</si>
  <si>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</si>
  <si>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</si>
  <si>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</si>
  <si>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</si>
  <si>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</si>
  <si>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</si>
  <si>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</si>
  <si>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</si>
  <si>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</si>
  <si>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</si>
  <si>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</si>
  <si>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</si>
  <si>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</si>
  <si>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</si>
  <si>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</si>
  <si>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</si>
  <si>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</si>
  <si>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</si>
  <si>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</si>
  <si>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</si>
  <si>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</si>
  <si>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</si>
  <si>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</si>
  <si>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</si>
  <si>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</si>
  <si>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</si>
  <si>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</si>
  <si>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</si>
  <si>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</si>
  <si>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</si>
  <si>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</si>
  <si>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</si>
  <si>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</si>
  <si>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</si>
  <si>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</si>
  <si>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</si>
  <si>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</si>
  <si>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</si>
  <si>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</si>
  <si>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</si>
  <si>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</si>
  <si>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</si>
  <si>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</si>
  <si>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</si>
  <si>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</si>
  <si>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</si>
  <si>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</si>
  <si>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</si>
  <si>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</si>
  <si>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</si>
  <si>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</si>
  <si>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</si>
  <si>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</si>
  <si>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</si>
  <si>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</si>
  <si>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</si>
  <si>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</si>
  <si>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</si>
  <si>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</si>
  <si>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</si>
  <si>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</si>
  <si>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</si>
  <si>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</si>
  <si>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</si>
  <si>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</si>
  <si>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</si>
  <si>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</si>
  <si>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</si>
  <si>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</si>
  <si>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</si>
  <si>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</si>
  <si>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</si>
  <si>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</si>
  <si>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</si>
  <si>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</si>
  <si>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</si>
  <si>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</si>
  <si>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</si>
  <si>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</si>
  <si>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</si>
  <si>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</si>
  <si>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</si>
  <si>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</si>
  <si>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</si>
  <si>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</si>
  <si>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</si>
  <si>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</si>
  <si>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</si>
  <si>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</si>
  <si>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</si>
  <si>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</si>
  <si>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</si>
  <si>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</si>
  <si>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</si>
  <si>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</si>
  <si>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</si>
  <si>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</si>
  <si>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</si>
  <si>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</si>
  <si>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</si>
  <si>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</si>
  <si>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</si>
  <si>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</si>
  <si>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</si>
  <si>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</si>
  <si>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</si>
  <si>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</si>
  <si>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</si>
  <si>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</si>
  <si>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</si>
  <si>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</si>
  <si>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</si>
  <si>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</si>
  <si>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</si>
  <si>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</si>
  <si>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</si>
  <si>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</si>
  <si>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</si>
  <si>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</si>
  <si>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</si>
  <si>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</si>
  <si>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</si>
  <si>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</si>
  <si>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</si>
  <si>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</si>
  <si>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</si>
  <si>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</si>
  <si>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</si>
  <si>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</si>
  <si>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</si>
  <si>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</si>
  <si>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</si>
  <si>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</si>
  <si>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</si>
  <si>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</si>
  <si>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</si>
  <si>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</si>
  <si>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</si>
  <si>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</si>
  <si>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</si>
  <si>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</si>
  <si>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</si>
  <si>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</si>
  <si>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</si>
  <si>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</si>
  <si>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</si>
  <si>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</si>
  <si>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</si>
  <si>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</si>
  <si>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</si>
  <si>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</si>
  <si>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</si>
  <si>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</si>
  <si>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</si>
  <si>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</si>
  <si>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</si>
  <si>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</si>
  <si>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</si>
  <si>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</si>
  <si>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</si>
  <si>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</si>
  <si>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</si>
  <si>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</si>
  <si>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</si>
  <si>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</si>
  <si>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</si>
  <si>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</si>
  <si>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</si>
  <si>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</si>
  <si>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</si>
  <si>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</si>
  <si>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</si>
  <si>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</si>
  <si>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</si>
  <si>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</si>
  <si>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</si>
  <si>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</si>
  <si>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</si>
  <si>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</si>
  <si>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</si>
  <si>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</si>
  <si>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</si>
  <si>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</si>
  <si>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</si>
  <si>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</si>
  <si>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</si>
  <si>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</si>
  <si>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</si>
  <si>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</si>
  <si>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</si>
  <si>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</si>
  <si>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</si>
  <si>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</si>
  <si>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</si>
  <si>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</si>
  <si>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</si>
  <si>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</si>
  <si>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</si>
  <si>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</si>
  <si>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</si>
  <si>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</si>
  <si>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</si>
  <si>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</si>
  <si>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</si>
  <si>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</si>
  <si>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</si>
  <si>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</si>
  <si>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</si>
  <si>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</si>
  <si>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</si>
  <si>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</si>
  <si>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</si>
  <si>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</si>
  <si>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</si>
  <si>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</si>
  <si>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</si>
  <si>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</si>
  <si>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</si>
  <si>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</si>
  <si>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</si>
  <si>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</si>
  <si>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</si>
  <si>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</si>
  <si>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</si>
  <si>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</si>
  <si>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</si>
  <si>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</si>
  <si>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</si>
  <si>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</si>
  <si>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</si>
  <si>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</si>
  <si>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</si>
  <si>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</si>
  <si>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</si>
  <si>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</si>
  <si>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</si>
  <si>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</si>
  <si>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</si>
  <si>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</si>
  <si>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</si>
  <si>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</si>
  <si>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</si>
  <si>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</si>
  <si>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</si>
  <si>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</si>
  <si>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</si>
  <si>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</si>
  <si>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</si>
  <si>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</si>
  <si>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</si>
  <si>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</si>
  <si>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</si>
  <si>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</si>
  <si>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</si>
  <si>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</si>
  <si>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</si>
  <si>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</si>
  <si>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</si>
  <si>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</si>
  <si>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</si>
  <si>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</si>
  <si>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</si>
  <si>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</si>
  <si>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</si>
  <si>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</si>
  <si>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</si>
  <si>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</si>
  <si>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</si>
  <si>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</si>
  <si>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</si>
  <si>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</si>
  <si>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</si>
  <si>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</si>
  <si>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</si>
  <si>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</si>
  <si>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</si>
  <si>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</si>
  <si>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</si>
  <si>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</si>
  <si>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</si>
  <si>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</si>
  <si>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</si>
  <si>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</si>
  <si>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</si>
  <si>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</si>
  <si>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</si>
  <si>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</si>
  <si>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</si>
  <si>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</si>
  <si>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</si>
  <si>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</si>
  <si>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</si>
  <si>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</si>
  <si>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</si>
  <si>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</si>
  <si>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</si>
  <si>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</si>
  <si>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</si>
  <si>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</si>
  <si>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</si>
  <si>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</si>
  <si>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</si>
  <si>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</si>
  <si>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</si>
  <si>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</si>
  <si>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</si>
  <si>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</si>
  <si>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</si>
  <si>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</si>
  <si>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</si>
  <si>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</si>
  <si>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</si>
  <si>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</si>
  <si>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</si>
  <si>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</si>
  <si>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</si>
  <si>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</si>
  <si>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</si>
  <si>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</si>
  <si>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</si>
  <si>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</si>
  <si>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</si>
  <si>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</si>
  <si>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</si>
  <si>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</si>
  <si>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</si>
  <si>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</si>
  <si>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</si>
  <si>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</si>
  <si>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</si>
  <si>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</si>
  <si>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</si>
  <si>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</si>
  <si>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</si>
  <si>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</si>
  <si>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</si>
  <si>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</si>
  <si>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</si>
  <si>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</si>
  <si>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</si>
  <si>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</si>
  <si>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</si>
  <si>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</si>
  <si>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</si>
  <si>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</si>
  <si>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</si>
  <si>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</si>
  <si>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</si>
  <si>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</si>
  <si>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</si>
  <si>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</si>
  <si>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</si>
  <si>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</si>
  <si>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</si>
  <si>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</si>
  <si>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</si>
  <si>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</si>
  <si>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</si>
  <si>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</si>
  <si>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</si>
  <si>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</si>
  <si>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</si>
  <si>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</si>
  <si>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</si>
  <si>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</si>
  <si>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</si>
  <si>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</si>
  <si>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</si>
  <si>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</si>
  <si>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</si>
  <si>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</si>
  <si>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</si>
  <si>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</si>
  <si>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</si>
  <si>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</si>
  <si>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</si>
  <si>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</si>
  <si>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</si>
  <si>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</si>
  <si>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</si>
  <si>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</si>
  <si>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</si>
  <si>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</si>
  <si>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</si>
  <si>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</si>
  <si>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</si>
  <si>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</si>
  <si>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</si>
  <si>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</si>
  <si>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</si>
  <si>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</si>
  <si>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</si>
  <si>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</si>
  <si>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</si>
  <si>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</si>
  <si>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</si>
  <si>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</si>
  <si>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</si>
  <si>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</si>
  <si>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</si>
  <si>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</si>
  <si>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</si>
  <si>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</si>
  <si>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</si>
  <si>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</si>
  <si>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</si>
  <si>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</si>
  <si>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</si>
  <si>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</si>
  <si>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</si>
  <si>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</si>
  <si>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</si>
  <si>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</si>
  <si>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</si>
  <si>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</si>
  <si>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</si>
  <si>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</si>
  <si>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</si>
  <si>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</si>
  <si>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</si>
  <si>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</si>
  <si>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</si>
  <si>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</si>
  <si>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</si>
  <si>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</si>
  <si>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</si>
  <si>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</si>
  <si>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</si>
  <si>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</si>
  <si>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</si>
  <si>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</si>
  <si>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</si>
  <si>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</si>
  <si>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</si>
  <si>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</si>
  <si>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</si>
  <si>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</si>
  <si>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</si>
  <si>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</si>
  <si>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</si>
  <si>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</si>
  <si>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</si>
  <si>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</si>
  <si>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</si>
  <si>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</si>
  <si>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</si>
  <si>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</si>
  <si>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</si>
  <si>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</si>
  <si>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</si>
  <si>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</si>
  <si>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</si>
  <si>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</si>
  <si>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</si>
  <si>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</si>
  <si>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</si>
  <si>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</si>
  <si>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</si>
  <si>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</si>
  <si>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</si>
  <si>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</si>
  <si>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</si>
  <si>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</si>
  <si>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</si>
  <si>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</si>
  <si>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</si>
  <si>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</si>
  <si>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</si>
  <si>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</si>
  <si>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</si>
  <si>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</si>
  <si>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</si>
  <si>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</si>
  <si>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</si>
  <si>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</si>
  <si>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</si>
  <si>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</si>
  <si>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</si>
  <si>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</si>
  <si>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</si>
  <si>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</si>
  <si>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</si>
  <si>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</si>
  <si>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</si>
  <si>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</si>
  <si>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</si>
  <si>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</si>
  <si>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</si>
  <si>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</si>
  <si>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</si>
  <si>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</si>
  <si>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</si>
  <si>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</si>
  <si>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</si>
  <si>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</si>
  <si>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</si>
  <si>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</si>
  <si>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</si>
  <si>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</si>
  <si>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</si>
  <si>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</si>
  <si>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</si>
  <si>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</si>
  <si>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</si>
  <si>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</si>
  <si>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</si>
  <si>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</si>
  <si>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</si>
  <si>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</si>
  <si>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</si>
  <si>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</si>
  <si>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</si>
  <si>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</si>
  <si>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</si>
  <si>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</si>
  <si>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</si>
  <si>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</si>
  <si>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</si>
  <si>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</si>
  <si>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</si>
  <si>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</si>
  <si>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</si>
  <si>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</si>
  <si>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</si>
  <si>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</si>
  <si>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</si>
  <si>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</si>
  <si>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</si>
  <si>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</si>
  <si>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</si>
  <si>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</si>
  <si>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</si>
  <si>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</si>
  <si>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</si>
  <si>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</si>
  <si>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</si>
  <si>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</si>
  <si>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</si>
  <si>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</si>
  <si>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</si>
  <si>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</si>
  <si>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</si>
  <si>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</si>
  <si>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</si>
  <si>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</si>
  <si>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</si>
  <si>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</si>
  <si>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</si>
  <si>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</si>
  <si>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</si>
  <si>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</si>
  <si>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</si>
  <si>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</si>
  <si>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</si>
  <si>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</si>
  <si>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</si>
  <si>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</si>
  <si>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</si>
  <si>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</si>
  <si>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</si>
  <si>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</si>
  <si>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</si>
  <si>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</si>
  <si>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</si>
  <si>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</si>
  <si>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</si>
  <si>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</si>
  <si>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</si>
  <si>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</si>
  <si>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</si>
  <si>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</si>
  <si>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</si>
  <si>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</si>
  <si>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</si>
  <si>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</si>
  <si>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</si>
  <si>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</si>
  <si>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</si>
  <si>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</si>
  <si>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</si>
  <si>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</si>
  <si>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</si>
  <si>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</si>
  <si>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</si>
  <si>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</si>
  <si>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</si>
  <si>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</si>
  <si>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</si>
  <si>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</si>
  <si>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</si>
  <si>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</si>
  <si>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</si>
  <si>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</si>
  <si>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</si>
  <si>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</si>
  <si>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</si>
  <si>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</si>
  <si>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</si>
  <si>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</si>
  <si>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</si>
  <si>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</si>
  <si>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</si>
  <si>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</si>
  <si>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</si>
  <si>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</si>
  <si>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</si>
  <si>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</si>
  <si>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</si>
  <si>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</si>
  <si>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</si>
  <si>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</si>
  <si>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</si>
  <si>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</si>
  <si>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</si>
  <si>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</si>
  <si>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</si>
  <si>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</si>
  <si>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</si>
  <si>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</si>
  <si>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</si>
  <si>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</si>
  <si>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</si>
  <si>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</si>
  <si>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</si>
  <si>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</si>
  <si>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</si>
  <si>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</si>
  <si>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</si>
  <si>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</si>
  <si>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</si>
  <si>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</si>
  <si>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</si>
  <si>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</si>
  <si>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</si>
  <si>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</si>
  <si>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</si>
  <si>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</si>
  <si>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</si>
  <si>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</si>
  <si>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</si>
  <si>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</si>
  <si>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</si>
  <si>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</si>
  <si>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</si>
  <si>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</si>
  <si>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</si>
  <si>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</si>
  <si>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</si>
  <si>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</si>
  <si>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</si>
  <si>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</si>
  <si>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</si>
  <si>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</si>
  <si>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</si>
  <si>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</si>
  <si>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</si>
  <si>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</si>
  <si>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</si>
  <si>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</si>
  <si>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</si>
  <si>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</si>
  <si>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</si>
  <si>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</si>
  <si>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</si>
  <si>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</si>
  <si>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</si>
  <si>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</si>
  <si>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</si>
  <si>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</si>
  <si>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</si>
  <si>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</si>
  <si>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</si>
  <si>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</si>
  <si>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</si>
  <si>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</si>
  <si>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</si>
  <si>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</si>
  <si>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</si>
  <si>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</si>
  <si>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</si>
  <si>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</si>
  <si>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</si>
  <si>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</si>
  <si>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</si>
  <si>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</si>
  <si>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</si>
  <si>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</si>
  <si>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</si>
  <si>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</si>
  <si>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</si>
  <si>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</si>
  <si>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</si>
  <si>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</si>
  <si>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</si>
  <si>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</si>
  <si>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</si>
  <si>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</si>
  <si>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</si>
  <si>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</si>
  <si>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</si>
  <si>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</si>
  <si>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</si>
  <si>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</si>
  <si>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</si>
  <si>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</si>
  <si>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</si>
  <si>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</si>
  <si>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</si>
  <si>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</si>
  <si>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</si>
  <si>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</si>
  <si>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</si>
  <si>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</si>
  <si>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</si>
  <si>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</si>
  <si>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</si>
  <si>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</si>
  <si>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</si>
  <si>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</si>
  <si>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</si>
  <si>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</si>
  <si>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</si>
  <si>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</si>
  <si>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</si>
  <si>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</si>
  <si>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</si>
  <si>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</si>
  <si>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</si>
  <si>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</si>
  <si>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</si>
  <si>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</si>
  <si>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</si>
  <si>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</si>
  <si>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</si>
  <si>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</si>
  <si>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</si>
  <si>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</si>
  <si>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</si>
  <si>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</si>
  <si>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</si>
  <si>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</si>
  <si>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</si>
  <si>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</si>
  <si>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</si>
  <si>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</si>
  <si>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</si>
  <si>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</si>
  <si>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</si>
  <si>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</si>
  <si>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</si>
  <si>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</si>
  <si>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</si>
  <si>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</si>
  <si>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</si>
  <si>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</si>
  <si>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</si>
  <si>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</si>
  <si>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</si>
  <si>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</si>
  <si>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</si>
  <si>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</si>
  <si>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</si>
  <si>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</si>
  <si>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</si>
  <si>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</si>
  <si>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</si>
  <si>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</si>
  <si>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</si>
  <si>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</si>
  <si>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</si>
  <si>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</si>
  <si>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</si>
  <si>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</si>
  <si>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</si>
  <si>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</si>
  <si>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</si>
  <si>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</si>
  <si>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</si>
  <si>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</si>
  <si>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</si>
  <si>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</si>
  <si>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</si>
  <si>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</si>
  <si>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</si>
  <si>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</si>
  <si>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</si>
  <si>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</si>
  <si>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</si>
  <si>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</si>
  <si>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</si>
  <si>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</si>
  <si>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</si>
  <si>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</si>
  <si>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</si>
  <si>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</si>
  <si>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</si>
  <si>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</si>
  <si>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</si>
  <si>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</si>
  <si>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</si>
  <si>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</si>
  <si>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</si>
  <si>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</si>
  <si>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</si>
  <si>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</si>
  <si>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</si>
  <si>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</si>
  <si>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</si>
  <si>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</si>
  <si>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</si>
  <si>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</si>
  <si>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</si>
  <si>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</si>
  <si>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</si>
  <si>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</si>
  <si>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</si>
  <si>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</si>
  <si>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</si>
  <si>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</si>
  <si>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</si>
  <si>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</si>
  <si>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</si>
  <si>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</si>
  <si>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</si>
  <si>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</si>
  <si>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</si>
  <si>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</si>
  <si>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</si>
  <si>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</si>
  <si>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</si>
  <si>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</si>
  <si>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</si>
  <si>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</si>
  <si>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</si>
  <si>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</si>
  <si>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</si>
  <si>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</si>
  <si>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</si>
  <si>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</si>
  <si>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</si>
  <si>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</si>
  <si>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</si>
  <si>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</si>
  <si>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</si>
  <si>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</si>
  <si>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</si>
  <si>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</si>
  <si>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</si>
  <si>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</si>
  <si>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</si>
  <si>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</si>
  <si>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</si>
  <si>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</si>
  <si>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</si>
  <si>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</si>
  <si>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</si>
  <si>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</si>
  <si>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</si>
  <si>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</si>
  <si>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</si>
  <si>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</si>
  <si>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</si>
  <si>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</si>
  <si>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</si>
  <si>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</si>
  <si>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</si>
  <si>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</si>
  <si>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</si>
  <si>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</si>
  <si>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</si>
  <si>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</si>
  <si>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</si>
  <si>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</si>
  <si>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</si>
  <si>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</si>
  <si>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</si>
  <si>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</si>
  <si>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</si>
  <si>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</si>
  <si>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</si>
  <si>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</si>
  <si>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</si>
  <si>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</si>
  <si>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</si>
  <si>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</si>
  <si>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</si>
  <si>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</si>
  <si>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</si>
  <si>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</si>
  <si>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</si>
  <si>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</si>
  <si>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</si>
  <si>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</si>
  <si>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</si>
  <si>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</si>
  <si>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</si>
  <si>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</si>
  <si>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</si>
  <si>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</si>
  <si>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</si>
  <si>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</si>
  <si>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</si>
  <si>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</si>
  <si>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</si>
  <si>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</si>
  <si>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</si>
  <si>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</si>
  <si>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</si>
  <si>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</si>
  <si>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</si>
  <si>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</si>
  <si>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</si>
  <si>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</si>
  <si>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</si>
  <si>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</si>
  <si>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</si>
  <si>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</si>
  <si>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</si>
  <si>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</si>
  <si>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</si>
  <si>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</si>
  <si>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</si>
  <si>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</si>
  <si>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</si>
  <si>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</si>
  <si>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</si>
  <si>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</si>
  <si>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</si>
  <si>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</si>
  <si>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</si>
  <si>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</si>
  <si>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</si>
  <si>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</si>
  <si>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</si>
  <si>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</si>
  <si>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</si>
  <si>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</si>
  <si>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</si>
  <si>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</si>
  <si>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</si>
  <si>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</si>
  <si>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</si>
  <si>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</si>
  <si>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</si>
  <si>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</si>
  <si>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</si>
  <si>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</si>
  <si>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</si>
  <si>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</si>
  <si>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</si>
  <si>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</si>
  <si>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</si>
  <si>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</si>
  <si>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</si>
  <si>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</si>
  <si>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</si>
  <si>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</si>
  <si>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</si>
  <si>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</si>
  <si>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</si>
  <si>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</si>
  <si>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</si>
  <si>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</si>
  <si>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</si>
  <si>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</si>
  <si>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</si>
  <si>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</si>
  <si>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</si>
  <si>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</si>
  <si>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</si>
  <si>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</si>
  <si>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</si>
  <si>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</si>
  <si>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</si>
  <si>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</si>
  <si>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</si>
  <si>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</si>
  <si>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</si>
  <si>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</si>
  <si>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</si>
  <si>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</si>
  <si>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</si>
  <si>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</si>
  <si>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</si>
  <si>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</si>
  <si>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</si>
  <si>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</si>
  <si>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</si>
  <si>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</si>
  <si>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</si>
  <si>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</si>
  <si>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</si>
  <si>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</si>
  <si>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</si>
  <si>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</si>
  <si>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</si>
  <si>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</si>
  <si>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</si>
  <si>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</si>
  <si>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</si>
  <si>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</si>
  <si>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</si>
  <si>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</si>
  <si>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</si>
  <si>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</si>
  <si>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</si>
  <si>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</si>
  <si>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</si>
  <si>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</si>
  <si>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</si>
  <si>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</si>
  <si>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</si>
  <si>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Pediatrics</t>
  </si>
  <si>
    <t>Sweden</t>
  </si>
  <si>
    <t>Acta Paediatr</t>
  </si>
  <si>
    <t>Cross-sectional study</t>
  </si>
  <si>
    <t>Int J Gynaecol Obstet</t>
  </si>
  <si>
    <t>None available</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</si>
  <si>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</si>
  <si>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</si>
  <si>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</si>
  <si>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</si>
  <si>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</si>
  <si>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</si>
  <si>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</si>
  <si>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</si>
  <si>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</si>
  <si>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</si>
  <si>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</si>
  <si>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</si>
  <si>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</si>
  <si>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</si>
  <si>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</si>
  <si>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</si>
  <si>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</si>
  <si>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</si>
  <si>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</si>
  <si>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</si>
  <si>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</si>
  <si>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</si>
  <si>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</si>
  <si>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</si>
  <si>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</si>
  <si>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</si>
  <si>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</si>
  <si>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</si>
  <si>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</si>
  <si>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</si>
  <si>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</si>
  <si>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</si>
  <si>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</si>
  <si>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</si>
  <si>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</si>
  <si>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</si>
  <si>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</si>
  <si>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</si>
  <si>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</si>
  <si>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</si>
  <si>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</si>
  <si>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</si>
  <si>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</si>
  <si>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</si>
  <si>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</si>
  <si>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</si>
  <si>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</si>
  <si>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</si>
  <si>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</si>
  <si>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</si>
  <si>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</si>
  <si>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</si>
  <si>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</si>
  <si>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</si>
  <si>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</si>
  <si>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</si>
  <si>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</si>
  <si>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</si>
  <si>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</si>
  <si>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</si>
  <si>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</si>
  <si>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</si>
  <si>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</si>
  <si>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</si>
  <si>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</si>
  <si>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</si>
  <si>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</si>
  <si>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</si>
  <si>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</si>
  <si>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</si>
  <si>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</si>
  <si>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</si>
  <si>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</si>
  <si>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</si>
  <si>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</si>
  <si>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</si>
  <si>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</si>
  <si>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</si>
  <si>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</si>
  <si>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</si>
  <si>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</si>
  <si>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</si>
  <si>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</si>
  <si>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</si>
  <si>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</si>
  <si>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</si>
  <si>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</si>
  <si>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</si>
  <si>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</si>
  <si>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</si>
  <si>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</si>
  <si>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</si>
  <si>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</si>
  <si>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</si>
  <si>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</si>
  <si>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</si>
  <si>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Switzerland</t>
  </si>
  <si>
    <t>J Matern Fetal Neonatal Med</t>
  </si>
  <si>
    <t>Quasi-experimental study</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</si>
  <si>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</si>
  <si>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</si>
  <si>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</si>
  <si>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</si>
  <si>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</si>
  <si>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</si>
  <si>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</si>
  <si>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</si>
  <si>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</si>
  <si>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</si>
  <si>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</si>
  <si>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</si>
  <si>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</si>
  <si>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</si>
  <si>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</si>
  <si>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</si>
  <si>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</si>
  <si>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</si>
  <si>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</si>
  <si>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</si>
  <si>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</si>
  <si>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</si>
  <si>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</si>
  <si>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</si>
  <si>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</si>
  <si>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</si>
  <si>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</si>
  <si>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</si>
  <si>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</si>
  <si>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</si>
  <si>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</si>
  <si>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</si>
  <si>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</si>
  <si>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</si>
  <si>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</si>
  <si>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</si>
  <si>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</si>
  <si>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</si>
  <si>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</si>
  <si>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</si>
  <si>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</si>
  <si>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</si>
  <si>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</si>
  <si>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</si>
  <si>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</si>
  <si>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</si>
  <si>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</si>
  <si>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</si>
  <si>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</si>
  <si>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</si>
  <si>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</si>
  <si>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</si>
  <si>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</si>
  <si>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</si>
  <si>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</si>
  <si>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https://anzctr.org.au/ACTRN12620000692932.aspx</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</si>
  <si>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</si>
  <si>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</si>
  <si>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</si>
  <si>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</si>
  <si>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</si>
  <si>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</si>
  <si>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</si>
  <si>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</si>
  <si>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</si>
  <si>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</si>
  <si>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</si>
  <si>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</si>
  <si>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</si>
  <si>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</si>
  <si>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</si>
  <si>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</si>
  <si>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</si>
  <si>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https://trialregister.nl/trial/8668</t>
  </si>
  <si>
    <t>Academic Hospital Maastricht</t>
  </si>
  <si>
    <t>NL8668</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</si>
  <si>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</si>
  <si>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</si>
  <si>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</si>
  <si>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</si>
  <si>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</si>
  <si>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</si>
  <si>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</si>
  <si>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</si>
  <si>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</si>
  <si>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</si>
  <si>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</si>
  <si>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</si>
  <si>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</si>
  <si>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</si>
  <si>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</si>
  <si>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</si>
  <si>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</si>
  <si>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</si>
  <si>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</si>
  <si>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</si>
  <si>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</si>
  <si>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</si>
  <si>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</si>
  <si>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</si>
  <si>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</si>
  <si>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medRxiv</t>
  </si>
  <si>
    <t xml:space="preserve">Current week </t>
  </si>
  <si>
    <t>Not stated</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</si>
  <si>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</si>
  <si>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</si>
  <si>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</si>
  <si>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</si>
  <si>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</si>
  <si>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</si>
  <si>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</si>
  <si>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</si>
  <si>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</si>
  <si>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</si>
  <si>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</si>
  <si>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</si>
  <si>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</si>
  <si>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</si>
  <si>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</si>
  <si>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</si>
  <si>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</si>
  <si>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</si>
  <si>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</si>
  <si>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</si>
  <si>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</si>
  <si>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</si>
  <si>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</si>
  <si>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</si>
  <si>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</si>
  <si>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</si>
  <si>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</si>
  <si>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</si>
  <si>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</si>
  <si>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</si>
  <si>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</si>
  <si>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</si>
  <si>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</si>
  <si>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</si>
  <si>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</si>
  <si>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</si>
  <si>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</si>
  <si>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</si>
  <si>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</si>
  <si>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</si>
  <si>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</si>
  <si>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</si>
  <si>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</si>
  <si>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</si>
  <si>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</si>
  <si>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</si>
  <si>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</si>
  <si>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</si>
  <si>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</si>
  <si>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</si>
  <si>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</si>
  <si>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</si>
  <si>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</si>
  <si>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</si>
  <si>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</si>
  <si>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</si>
  <si>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</si>
  <si>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</si>
  <si>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</si>
  <si>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</si>
  <si>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</si>
  <si>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</si>
  <si>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</si>
  <si>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</si>
  <si>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</si>
  <si>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</si>
  <si>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</si>
  <si>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</si>
  <si>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</si>
  <si>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</si>
  <si>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</si>
  <si>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</si>
  <si>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</si>
  <si>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</si>
  <si>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</si>
  <si>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</si>
  <si>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</si>
  <si>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</si>
  <si>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</si>
  <si>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</si>
  <si>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</si>
  <si>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</si>
  <si>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</si>
  <si>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</si>
  <si>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</si>
  <si>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</si>
  <si>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</si>
  <si>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</si>
  <si>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</si>
  <si>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</si>
  <si>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</si>
  <si>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</si>
  <si>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</si>
  <si>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</si>
  <si>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</si>
  <si>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</si>
  <si>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</si>
  <si>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</si>
  <si>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</si>
  <si>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</si>
  <si>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</si>
  <si>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</si>
  <si>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</si>
  <si>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</si>
  <si>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</si>
  <si>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</si>
  <si>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</si>
  <si>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</si>
  <si>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</si>
  <si>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</si>
  <si>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</si>
  <si>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</si>
  <si>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</si>
  <si>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</si>
  <si>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</si>
  <si>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</si>
  <si>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</si>
  <si>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</si>
  <si>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</si>
  <si>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</si>
  <si>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</si>
  <si>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</si>
  <si>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</si>
  <si>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</si>
  <si>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</si>
  <si>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</si>
  <si>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</si>
  <si>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</si>
  <si>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</si>
  <si>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</si>
  <si>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</si>
  <si>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</si>
  <si>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</si>
  <si>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</si>
  <si>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http://www.ctri.nic.in/Clinicaltrials/pmaindet2.php?trialid=43519</t>
  </si>
  <si>
    <t>ICMR NATIONAL INSTITUTE FOR RESEARCH IN REPRODUCTIVE HEALTH</t>
  </si>
  <si>
    <t>CTRI/2020/05/025423</t>
  </si>
  <si>
    <t xml:space="preserve">Impact of teleconsultation for neonatal follow-up during COVID-19 pandemic: A randomized controlled trial                                                                                                                                                                                                                                                                                                                                                                                                                                                                                                                                                                                                                                                                                                                                                                                                                                                                                                                                                                                                                                                                                                                                                                                                                                                                                                                                                                                                                                                                                                                                                                                                                                                                                                                                                                                                                                                                                                                                                                       </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</si>
  <si>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</si>
  <si>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</si>
  <si>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</si>
  <si>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</si>
  <si>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</si>
  <si>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</si>
  <si>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</si>
  <si>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</si>
  <si>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</si>
  <si>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</si>
  <si>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</si>
  <si>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</si>
  <si>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</si>
  <si>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</si>
  <si>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</si>
  <si>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</si>
  <si>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</si>
  <si>
    <t>Eur J Obstet Gynecol Reprod Biol</t>
  </si>
  <si>
    <t>Spanish</t>
  </si>
  <si>
    <t>Pediatr Res</t>
  </si>
  <si>
    <t>J Pediatr</t>
  </si>
  <si>
    <t>Iran</t>
  </si>
  <si>
    <t>Pediatr Blood Cancer</t>
  </si>
  <si>
    <t>Indian Pediatr</t>
  </si>
  <si>
    <t>Pediatr Pulmonol</t>
  </si>
  <si>
    <t>Covid-19 in Pregnancy: a French Population-based Cohort of Women and Newborns</t>
  </si>
  <si>
    <t>Other: An auto-questionnaire comprising three psychometric scales</t>
  </si>
  <si>
    <t>Joint evaluation of morbi-mortality for mother and child up to 12 weeks postpartum</t>
  </si>
  <si>
    <t>https://clinicaltrials.gov/show/NCT04463758</t>
  </si>
  <si>
    <t>NCT04463758</t>
  </si>
  <si>
    <t>Coronavirus Disease 2019 (COVID-19) During Pregnancy: Prevalence of Seroconversion, Effect on Maternal and Perinatal Outcomes and Risk of Vertical Transmission</t>
  </si>
  <si>
    <t>Other: Non Intervention</t>
  </si>
  <si>
    <t>https://clinicaltrials.gov/show/NCT04465474</t>
  </si>
  <si>
    <t>China;Hong Kong;Spain;China;Hong Kong;Spain</t>
  </si>
  <si>
    <t>Chinese University of Hong Kong</t>
  </si>
  <si>
    <t>NCT04465474</t>
  </si>
  <si>
    <t>Convalescent Plasma to Optimize Treatment of COVID-19 Disease in Pediatric Patients: A Feasibility Study</t>
  </si>
  <si>
    <t>Biological: Convalescent Plasma (CP);Drug: Standard COVID-19 therapies</t>
  </si>
  <si>
    <t>Number of grade 3-5 adverse events that are possible, probably or definitely related to the convalescent plasma (CP) infusion</t>
  </si>
  <si>
    <t>https://clinicaltrials.gov/show/NCT04458363</t>
  </si>
  <si>
    <t>Emory University</t>
  </si>
  <si>
    <t>22 Years</t>
  </si>
  <si>
    <t>NCT04458363</t>
  </si>
  <si>
    <t>Early Phase 1</t>
  </si>
  <si>
    <t>SARS-CoV2 Pediatric Acute Kidney Injury Registry and Collaborative</t>
  </si>
  <si>
    <t>Acute Kidney Injury (AKI)</t>
  </si>
  <si>
    <t>https://clinicaltrials.gov/show/NCT04466306</t>
  </si>
  <si>
    <t>Children's Healthcare of Atlanta</t>
  </si>
  <si>
    <t>25 Years</t>
  </si>
  <si>
    <t>NCT04466306</t>
  </si>
  <si>
    <t>Is Thymus Size of Infants Who Born to COVID-19 Positive Mothers Associated With Neonatal Morbidities?</t>
  </si>
  <si>
    <t>Diagnostic Test: chest x-ray</t>
  </si>
  <si>
    <t>Cardiothymic index</t>
  </si>
  <si>
    <t>https://clinicaltrials.gov/show/NCT04470739</t>
  </si>
  <si>
    <t xml:space="preserve">Allocation: Non-Randomized. Intervention model: Parallel Assignment. Primary purpose: Diagnostic. Masking: None (Open Label). </t>
  </si>
  <si>
    <t>7 Hours</t>
  </si>
  <si>
    <t>Rapid Detection of COVID-19 by Portable and Connected Biosensor : Biological Proof of Concept</t>
  </si>
  <si>
    <t>Diagnostic Test: COVID-19 RT-PCR;Diagnostic Test: Biosensor</t>
  </si>
  <si>
    <t>Sensitivity and specificity of the COR-DIAL based on nasopharyngeal swabs taken on admission of the patient compared to the final diagnosis of COVID-19 made by the medical team</t>
  </si>
  <si>
    <t>https://clinicaltrials.gov/show/NCT04367142</t>
  </si>
  <si>
    <t>NCT04367142</t>
  </si>
  <si>
    <t>Do Childhood Measles and DTaP Vaccination Decrease the Mortality Rate Caused by SARS CoV-2 in OECD Countries?</t>
  </si>
  <si>
    <t>Other: Case fatality rate</t>
  </si>
  <si>
    <t>Case Fatality Rate</t>
  </si>
  <si>
    <t>https://clinicaltrials.gov/show/NCT04468802</t>
  </si>
  <si>
    <t>NCT04468802</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</si>
  <si>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</si>
  <si>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</si>
  <si>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</si>
  <si>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</si>
  <si>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</si>
  <si>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Validation study of Rapid Test kit of Wrig Nano Systems for Antibody (IgG, IgM)
detection against COVID19.                                                                                                                                                                                                                                                                                                                                                                                                                                                                                                                                                                                                                                                                                                                                                                                                                                                                                                                                                                                                                                                                                                                                                                                                                                                                                                                                                                                                                                                                                                                                                                                                                                                                                                                                                                                                                                                                                                                                                                      </t>
  </si>
  <si>
    <t>Exclusion criteria: Whose RTPCR on both Nasopharyngeal and oropharyngeal swab is reported as rejected or poor quality.</t>
  </si>
  <si>
    <t>http://www.ctri.nic.in/Clinicaltrials/pmaindet2.php?trialid=44931</t>
  </si>
  <si>
    <t>Maulana Azad Medical College</t>
  </si>
  <si>
    <t>CTRI/2020/06/026120</t>
  </si>
  <si>
    <t xml:space="preserve">Effectiveness of awareness programme in mothers on prevention of early childhood caries during covid 19 pandemic in sullia - a randomized control trial                                                                                                                                                                                                                                                                                                                                                                                                                                                                                                                                                                                                                                                                                                                                                                                                                                                                                                                                                                                                                                                                                                                                                                                                                                                                                                                                                                                                                                                                                                                                                                                                                                                                                                                                                                                                                                                                                                                         </t>
  </si>
  <si>
    <t>The primary outcome measure will check the effectiveness of awareness by reversal of white spot lesions on the anterior teeth examined using nyvad index and caries risk assessment tool. Incidence of dental decay  measured at 6, 12, 18  and 24 months of age using dmft/def index and  at 24 months by criteria specified by WHO.Timepoint: Reversal of white spot lesion by awareness Incidence of dental decay Caries risk assessment 24 months</t>
  </si>
  <si>
    <t>http://www.ctri.nic.in/Clinicaltrials/pmaindet2.php?trialid=45340</t>
  </si>
  <si>
    <t>Randomized, Parallel Group, Active Controlled Trial
  Method of generating randomization sequence:Computer generated randomization  Method of allocation concealment:Centralized  Blinding and masking:Participant and Outcome Assessor Blinded</t>
  </si>
  <si>
    <t>KVG Dental College  Hospital</t>
  </si>
  <si>
    <t>CTRI/2020/07/026431</t>
  </si>
  <si>
    <t>Phase 1/ Phase 2</t>
  </si>
  <si>
    <t>Neonates</t>
  </si>
  <si>
    <t>Exclusion criteria: 1) Child having major systemic diseases, such as bleed disorder, cardiac disorder or renal disorder;  &lt;br/ &gt;2) Children who are on long-term medication such as antiepileptic drugs. &lt;br/ &gt;3) Children with oral soft tissue lesion/s, history of allergy to the constituents of fluoride gel, systemic illness and those requiring extensive rehabilitation &lt;br/ &gt;4) Mother &amp; child pair who have/had fever or any symptoms of fever &lt;br/ &gt;5) Mother &amp; child pair who have/had recent travel history &lt;br/ &gt;</t>
  </si>
  <si>
    <t>Health behaviour:- Physical activity behaviour- Dietary behaviour- Following courses online (sports, meditation, courses preparing for labour) - Experiences with and appreciation of online tools to improve lifestyle- Experienced stress</t>
  </si>
  <si>
    <t>Mortality rate at 30 days from diagnosis of COVID-19 Treatment abandonment rates at 90 days from diagnosis of COVID-19 &lt;br/ &gt;Timepoint: Day 30 &lt;br/ &gt;Day 90</t>
  </si>
  <si>
    <t>1.	Incidence of COVID-19 in pregnancy  &lt;br/ &gt;2.	Socio-demographic, epidemiological and clinical characteristics of pregnant women with COVID-19  &lt;br/ &gt;3.	Pregnancy outcomes in women with COVID-19  &lt;br/ &gt;4.	Neonatal outcomes in women with COVID-19 &lt;br/ &gt;5.	Response to treatment  &lt;br/ &gt;6.	Modes of transmission of COVID-19 from mother to child  &lt;br/ &gt;Timepoint: at the end of 24 months</t>
  </si>
  <si>
    <t>Sensitivity and specificity of Rapid Test Kits against detection of COVID19 &lt;br/ &gt;AntibodiesTimepoint: RTPCR for coronavirus will be tested at admission, while antibody test will be done 7-10 days of admission.After completing 50 cases,data analysis will be done.</t>
  </si>
  <si>
    <t>Japan</t>
  </si>
  <si>
    <t>J Perinat Med</t>
  </si>
  <si>
    <t>Meta-analysis</t>
  </si>
  <si>
    <t>Ecological study</t>
  </si>
  <si>
    <t>Potential mechanisms for vertical transmission 1) placental barrier, 2) immune response and 3) fetal damage of vertical transmission and mechanism in SARS-CoV-2 infection.;Vertical transmission;Vertical transmission;Vertical transmission;Vertical transmission;Vertical transmission;Pregnancy course and perinatal outcome;Pregnancy loss;Seroconversion during pregnancy - At delivery;Seroconversion during pregnancy - DSS1</t>
  </si>
  <si>
    <t>NCT04470739</t>
  </si>
  <si>
    <t xml:space="preserve">Impact of Coronavirus pandemic on mental health of children                                                                                                                                                                                                                                                                                                                                                                                                                                                                                                                                                                                                                                                                                                                                                                                                                                                                                                                                                                                                                                                                                                                                                                                                                                                                                                                                                                                                                                                                                                                                                                                                                                                                                                                                                                                                                                                                                                                                                                                                                     </t>
  </si>
  <si>
    <t>Inclusion criteria: School going children aged 6-17 years of health care workers working in ESI PGIMSR and associated hospital, Basaidarpur and from general population</t>
  </si>
  <si>
    <t>Exclusion criteria: Children with known psychiatric, neurological, developmental and other chronic illnesses will be excluded.</t>
  </si>
  <si>
    <t>Prevalence of psychosocial problems among the Indian school going children during the pandemic covid-19Timepoint: 10 days</t>
  </si>
  <si>
    <t>http://www.ctri.nic.in/Clinicaltrials/pmaindet2.php?trialid=44466</t>
  </si>
  <si>
    <t>ESIC PGIMSR</t>
  </si>
  <si>
    <t>CTRI/2020/06/025853</t>
  </si>
  <si>
    <t xml:space="preserve">The epidemiology, severity, and outcomes of children presenting to emergency departments across Europe during the SARS-COV-2 pandemic: the EPISODES study                                                                                                                                                                                                                                                                                                                                                                                                                                                                                                                                                                                                                                                                                                                                                                                                                                                                                                                                                                                                                                                                                                                                                                                                                                                                                                                                                                                                                                                                                                                                                                                                                                                                                                                                                                                                                                                                                                                       </t>
  </si>
  <si>
    <t>Absolute numbers of children presenting to the paediatric emergency department over the period of interest; for all children and children with different typologies (i.e. working diagnosis, age)</t>
  </si>
  <si>
    <t>http://isrctn.com/ISRCTN91495258</t>
  </si>
  <si>
    <t>France;Hungary;Italy;Malta;Netherlands;Spain;United Kingdom</t>
  </si>
  <si>
    <t>ISRCTN91495258</t>
  </si>
  <si>
    <t xml:space="preserve">Coronavirus infection in primary or secondary immunosuppressed children                                                                                                                                                                                                                                                                                                                                                                                                                                                                                                                                                                                                                                                                                                                                                                                                                                                                                                                                                                                                                                                                                                                                                                                                                                                                                                                                                                                                                                                                                                                                                                                                                                                                                                                                                                                                                                                                                                                                                                                                         </t>
  </si>
  <si>
    <t>Exclusion criteria: Unable to understand English</t>
  </si>
  <si>
    <t>COVID-19 infection in children/adults assessed by online questionnaire as frequency of: cough, fever, diarrhoea, shortness of breath, sore throat, blocked nose, red eyes, headache, joint pain, muscle pain, fatigue, chills, nausea, vomiting, over a year</t>
  </si>
  <si>
    <t>http://isrctn.com/ISRCTN10175886</t>
  </si>
  <si>
    <t>Observational qualitative study (Other)</t>
  </si>
  <si>
    <t>University Hospital Southampton NHS Foundation Trust</t>
  </si>
  <si>
    <t>ISRCTN10175886</t>
  </si>
  <si>
    <t xml:space="preserve">Exclusion criteria:                 1. Children visiting the emergency department who are then streamed to a primary care service for the initial consultation.                2. Children presenting to the emergency department for scheduled health care or a planned follow-up visit (children who have an unscheduled re-visit to the emergency department within one disease episode are not excluded)            </t>
  </si>
  <si>
    <t xml:space="preserve">_x000D_        Inclusion Criteria:_x000D__x000D_          -  Any woman with :_x000D__x000D_        either proven COVID-19 infection= positive PCR test, OR probable COVID-19 infection =_x000D_        typical clinical symptoms AND typical pulmonary radiology_x000D__x000D_          -  during pregnancy or within 42 days postpartum,_x000D__x000D_          -  whether or not this diagnosis is followed by hospitalization,_x000D__x000D_        Exclusion Criteria:_x000D__x000D_          -  Refusal to participate_x000D__x000D_          -  Major protected (curator, trusteeship)_x000D_      </t>
  </si>
  <si>
    <t xml:space="preserve">_x000D_        Objective 1: Seroconversion during pregnancy_x000D__x000D_        Inclusion criteria:_x000D__x000D_          -  Pregnant women who attended for Down syndrome screening (DSS) at 11-13 weeks_x000D__x000D_          -  Had serum sample taken between 1 November 2019 and 1 June 2020 consented for stored_x000D_             serum for future research_x000D__x000D_          -  Intended to deliver at the booking hospital._x000D__x000D_        Objective 2: SARS-CoV-2 and pregnancy loss_x000D__x000D_        Inclusion criteria:_x000D__x000D_        â€¢Pregnant women presenting with first and second trimester miscarriage in Hong Kong and_x000D_        Spain, as well as those with stillbirth during periods of 6 and 12 months, respectively._x000D__x000D_        Objective 3: Pregnancy course and perinatal outcome_x000D__x000D_        Inclusion criteria:_x000D__x000D_        â€¢Pregnant women affected by COVID-19_x000D__x000D_        Objective 4: Vertical transmission_x000D__x000D_        Inclusion criteria:_x000D__x000D_        â€¢Pregnant women affected by COVID-19_x000D__x000D_        Objective 5: Potential mechanisms for vertical transmission_x000D__x000D_        Inclusion criteria:_x000D__x000D_        â€¢Pregnant women affected by COVID-19_x000D_      </t>
  </si>
  <si>
    <t xml:space="preserve">_x000D_        Inclusion Criteria:_x000D__x000D_          -  Aged 0 to 22 years of age_x000D__x000D_          -  SARS-CoV-2 infection documented by RNA RT-PCR detection_x000D__x000D_          -  Admitted to an acute care facility_x000D__x000D_          -  Ability of patient or guardian to provide consent and assent (if applicable); if_x000D_             patient is intubated assent may be waived_x000D__x000D_        Exclusion Criteria:_x000D__x000D_          -  Pregnancy/ breast feeding_x000D__x000D_          -  Medical condition that increases the risk of plasma infusion_x000D__x000D_          -  Contraindication to transfusion (severe volume overload, history of anaphylaxis to_x000D_             blood products)._x000D__x000D_        Inclusion criteria for infusion:_x000D__x000D_          -  Severe COVID-19 disease, OR_x000D__x000D_          -  Moderate disease with a risk of progression to severe or life threatening disease, OR_x000D__x000D_          -  Severely immunocompromised patient with any illness attributed to COVID-19 disease_x000D_             requiring inpatient care._x000D__x000D_        Exclusion to infusion:_x000D__x000D_          -  Pregnancy/ breast feeding_x000D__x000D_          -  Medical condition that increases the risk of plasma infusion_x000D__x000D_          -  Contraindication to transfusion (severe volume overload, history of anaphylaxis to_x000D_             blood products)._x000D_      </t>
  </si>
  <si>
    <t xml:space="preserve">_x000D_        Inclusion Criteria:_x000D__x000D_          -  Patient less than or equal to 25 years of age_x000D__x000D_          -  Receiving clinical care in the pediatric intensive care unit (PICU) on a study day in_x000D_             April - June 2020_x000D__x000D_          -  Patient considered a "Person Under Investigation" and/or tested positive for SARS-CoV2_x000D_             (COVID-19)_x000D__x000D_        Exclusion Criteria:_x000D__x000D_        â€¢ None_x000D_      </t>
  </si>
  <si>
    <t xml:space="preserve">_x000D_        Inclusion Criteria:_x000D__x000D_          -  Infants born to COVID-19 positive or negative mothers_x000D__x000D_          -  Accepted to participate with an informed consent_x000D__x000D_          -  Infants who required to get chest X-ray within the first 6 hours_x000D__x000D_        Exclusion Criteria:_x000D__x000D_          -  Infants whose mothers' have any kind of acute or chronic systemic disease or_x000D_             inflammation/infection_x000D__x000D_          -  Lack of an informed consent_x000D__x000D_          -  Infants who did not require to get chest X-ray within the first 6 hours_x000D_      </t>
  </si>
  <si>
    <t>Inclusion criteria: 1) Mother accompanied by children less than 2 years old &lt;br/ &gt;2) Mother  child pairs who are willing to participate  &lt;br/ &gt;3) Mother child pairs who are willing to informed consent.  &lt;br/ &gt;</t>
  </si>
  <si>
    <t xml:space="preserve">_x000D_        Inclusion Criteria:_x000D__x000D_          -  Male or female or child without age limit_x000D__x000D_          -  Admitted to a Reference Health Establishment in an emergency unit, hospitalisation or_x000D_             intensive care unit for suspicion of SARS-CoV-2 infection, regardless of the clinical_x000D_             presentation and degree of severity._x000D__x000D_          -  Patient to be diagnosed using a PCR test on nasopharyngeal swab._x000D__x000D_          -  Social insured_x000D__x000D_        Exclusion Criteria:_x000D__x000D_          -  Atypical or suspicious cases without a final diagnosis of COVID-19 positive or_x000D_             negative_x000D__x000D_          -  Patient refusal to participate_x000D_      </t>
  </si>
  <si>
    <t xml:space="preserve">_x000D_        Inclusion Criteria:_x000D__x000D_          -  Children vaccinated in OECD countries in northern hemisphere_x000D__x000D_        Exclusion Criteria:_x000D__x000D_          -  Non vaccinated children_x000D__x000D_          -  Southern hemisphere countries_x000D__x000D_          -  non-OECD countries_x000D_      </t>
  </si>
  <si>
    <t xml:space="preserve">Inclusion criteria:                 1. All children presenting to the emergency department during the period of interest for unscheduled health care                2. Aged between 0 and 18 years (upper age limit determined by the upper age bracket for children being assessed at the local participating centre)                3. Undergo a formal clinical assessment by advanced nurse practitioner (or equivalent) or clinician in the emergency department                4. All or part of the data of the triaging process (including vital signs), consultation, management (including diagnostics and treatment) and outcomes (including working diagnosis and disposition) routinely documented in the electronic patient record            </t>
  </si>
  <si>
    <t xml:space="preserve">Inclusion criteria:                 1. Parent of immunosuppressed patient aged &lt;16 years or immunosuppressed patient aged 16-17 years                2. Family able to complete the questionnaire which will be in English (due to current resources available translation will not be possible)                3. Reliable access to the internet            </t>
  </si>
  <si>
    <t>Inclusion criteria: Children and their parents/accompanying caretakers (i.e. patients of all age groups) admitted to department of pediatrics with suspected COVID 19 infection and volunteer staff members from department of pediatrics whose RTPCR on both Nasopharyngeal and oropharyngeal swab is &lt;br/ &gt;reported as positive or negative.</t>
  </si>
  <si>
    <t>Primary Outcome- the impact of the COVID-19 pandemic on the occurrence of AF.This outcome will be measured by comparison of the number of AF episodes, and number of patients affected by AF episodes, between the COVID period, and Control periods.The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</si>
  <si>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Intervention1: ONLINE GROUP: The mother &amp; child pairs who fall randomly into  online group will be allocated by a stratified randomisation method at the subject level using a personal computer into the following two groups; group 1 (Traditional awareness group) and group 2 (Awareness using with motivational interviewing &amp; anticipatory guidance). There will be no negative control group for ethical consideration.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tool.Control Intervention1: OFFLINE GROUP: The mother &amp; child pairs who fall under offline group will be allocated using a stratified randomisation method at the subject level with a personal computer into the following two groups; group 1 (Traditional awareness group) and group 2 (Awareness using with motivational interviewing &amp; anticipatory guidance).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t>
  </si>
  <si>
    <t xml:space="preserve">                This study will involve retrospective analysis of routinely collected clinical data of all children presenting to emergency departments across Europe over a 2 and half year period. Aggregated, anonymous data will be entered on a monthly basis for each individual participating centre during the period spanning the COVID-19 pandemic (beginning February 2020). All data will be extracted from electronic health care records by the local clinical teams. Monthly aggregated data will be entered on a validated and secure online platform (RedCap). Aggregated, anonymous data will be presented on a weekly basis where each month or each week period will start at the first Monday (00:00 am) of that time period, through to the last Sunday (11:59 pm) of that time period. The total time period of interest will be January 1st, 2018 to May 1st, 2020 to allow for collection of historical data (prior to February 2020) for comparison. Once the data is collected it will be analysed after the end of the period of interest.                A quota sampling design will be used to select from which 1-4 institutions from each participating European countries data will be collected. Every site lead will complete a site-specific survey to inform on hospital-specific factors and local changes to healthcare pathways induced by the SARS-CoV-2 pandemic. No data with personal identifiable data will be collected, nor any data on patient individual level. Data will be analysed by comparing absolute numbers and percentages of children presenting to emergency departments, the severity of their presenting problems, their working diagnoses, and the patient outcomes, over time during the study period.</t>
  </si>
  <si>
    <t xml:space="preserve">                Eligible patients will be identified by the team responsible for their clinical care. Patients and/or parents will be contacted NHS clinical methods with a weblink directing them to the study website. This website will provide information about the study, an email address to ask questions if required and links to current NHS, Dept of Health and Social Care, and Public Health England COVID-19 advice.                If the patient and/or parent are willing to participate they will complete an online consent form. Data of enrolled patients will be checked with their health records to confirm eligibility.                Data will be collected via online questionnaires. The first questionnaire will include information about the patient, their disease and the medication they are using. Following this they will be sent a link each week inviting them to fill in an online questionnaire. These weekly questionnaires will monitor possible symptoms of COVID-19 (and other current respiratory tract illnesses), results of COVID-19 testing, contact with people diagnosed with COVID-19, general practitioner (GP) or health care attendance, hospital admission, incidences of self-isolation, the stopping or postponing of immunosuppressive drugs, effects on daily life, possible flare of any auto-immune disease (in relevant patients) and parental anxiety. They will also be provided with up to date information and advice and an email address for any further questions.                It will be clear to families that they should continue to link to and liaise with their paediatric speciality clinical teams as per normal routine and emergency care and not through the study helpline.                All participants will be provided with a lay summary of results when the stu</t>
  </si>
  <si>
    <t>Intervention1: Tele-consultation arm: Caregivers of enrolled infants being discharged from hospital shall participate in a teleconsultation visit with neonatal providers within one week of discharge. Mode of teleconsultation: Telephonic calls Providers: The teleconsultation shall be provided by neonatal consultant or neonatology senior residents at fixed times using a dedicated mobile phone or landline at fixed time 10 am-12 noon.  Calls from parents in case of emergencies shall be answered 24x7 using a dedicated mobile phone for this purpose. Frequency of teleconsultation- 3-7 days post discharge, 14 days of life and day 28 of life. Late preterm neonates shall receive additional call at 28 days of corrected age. Additional follow up teleconsultation will be provided if required.Obtaining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t>
  </si>
  <si>
    <t>Intervention1: Rapid antibody tests (Ig G and IgM) for COVID-19: Patients whose RTPCR on both Nasopharyngeal and oropharyngeal swab is reported positive  will be screened for antibodies (IgG and IgM) by rapid antibody test kit.Control Intervention1: Rapid antibody tests (Ig G and IgM) for COVID-19: Patients whose RTPCR on both Nasopharyngeal and oropharyngeal swab is reported negative twice ( To be sure that they are negative for COVID-19 infection) will be screened for antibodies (IgG and IgM) by rapid antibody test kit.</t>
  </si>
  <si>
    <t>Pregnant women/ Neonates</t>
  </si>
  <si>
    <t>USA;Canada;Israel;Japan;Serbia;Spain;United Kingdom;Canada;Israel;Japan;Serbia;Spain;United Kingdom;United States</t>
  </si>
  <si>
    <t>USA ;Albania;Australia;Czechia;France;Germany;Hong Kong;Israel;Italy;Lebanon;Norway;Poland;Spain;Sweden;Taiwan;Albania;Australia;Czechia;France;Germany;Hong Kong;Israel;Italy;Lebanon;Norway;Poland;Spain;Sweden;Taiwan;United States</t>
  </si>
  <si>
    <t>Obstet Gynecol</t>
  </si>
  <si>
    <t>BMC Med</t>
  </si>
  <si>
    <t>Dermatol Ther</t>
  </si>
  <si>
    <t>Diabetes Res Clin Pract</t>
  </si>
  <si>
    <t>Pediatr Radiol</t>
  </si>
  <si>
    <t>Clinica e Investigacion en Ginecologia y Obstetricia (2020). Date of Publication: 2020</t>
  </si>
  <si>
    <t xml:space="preserve">Mental health </t>
  </si>
  <si>
    <t>J Clin Invest</t>
  </si>
  <si>
    <t>Cad Saude Publica</t>
  </si>
  <si>
    <t>Am J Perinatol</t>
  </si>
  <si>
    <t>Cureus</t>
  </si>
  <si>
    <t>1 pregnant woman and 1 neonate</t>
  </si>
  <si>
    <t>Eur Rev Med Pharmacol Sci</t>
  </si>
  <si>
    <t>English</t>
  </si>
  <si>
    <t>Knowledge About Covid-19 Infection in Pregnant Women</t>
  </si>
  <si>
    <t>Other: labs</t>
  </si>
  <si>
    <t>Coronavirus Disease 2019 (COVID-19) During Pregnancy: Prevalence of Seroconversion, Effect on Maternal and Perinatal Outcomes and Risk of Vertical Transmission (COVID-MAP)</t>
  </si>
  <si>
    <t>Seroconversion during pregnancy - DSS1;Seroconversion during pregnancy - At delivery;Pregnancy loss;Pregnancy course and perinatal outcome;Vertical transmission;Vertical transmission;Vertical transmission;Vertical transmission;Vertical transmission;Potential mechanisms for vertical transmission 1) placental barrier, 2) immune response and 3) fetal damage of vertical transmission and mechanism in SARS-CoV-2 infection.</t>
  </si>
  <si>
    <t>An Intervention to Promote COVID-19 Breastfeeding Guideline Adherence Among African American Mothers</t>
  </si>
  <si>
    <t>Behavioral: COVID-19 Breastfeeding Support</t>
  </si>
  <si>
    <t>COVID-19 breastfeeding guidance adherence at birth.;COVID-19 breastfeeding guidance adherence at 1-month postpartum.;COVID-19 breastfeeding guidance adherence at 3-months postpartum.;Exclusive breastfeeding at birth.;Exclusive breastfeeding at 1-month.;Exclusive breastfeeding at 3-months.</t>
  </si>
  <si>
    <t xml:space="preserve">_x000D_        Inclusion Criteria:_x000D__x000D_          -  Assessment Survey: Mothers who had a baby in 2020._x000D__x000D_          -  Intervention Participants: Women in late 2nd or 3rd pregnancy trimester enrolled for_x000D_             prenatal care by participating physicians._x000D__x000D_        Exclusion Criteria:_x000D__x000D_          -  Assessment Survey: Mothers who had a baby prior to 2020._x000D__x000D_          -  Intervention Participants: Not pregnant, in 1st trimester of pregnancy, not enrolled_x000D_             for prenatal care by participating physician._x000D_      </t>
  </si>
  <si>
    <t>https://clinicaltrials.gov/show/NCT04476940</t>
  </si>
  <si>
    <t>Meharry Medical College</t>
  </si>
  <si>
    <t>NCT04476940</t>
  </si>
  <si>
    <t>Acute Infection in Mitochondrial Disease: An Observational Prospective Natural History Study of Metabolism, Infection and Immunity During the COVID19 Pandemic</t>
  </si>
  <si>
    <t>We will perform whole blood transcriptomic analysis, humoral response profiling and soluble mediator profiling.</t>
  </si>
  <si>
    <t xml:space="preserve">_x000D_        -  INCLUSION CRITERIA:_x000D__x000D_        In order to be eligible to participate in this study, an individual must meet all of the_x000D_        following criteria:_x000D__x000D_        Group 1_x000D__x000D_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Participants must have suspected or confirmed COVID-19 as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 1_x000D__x000D_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</si>
  <si>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https://clinicaltrials.gov/show/NCT04419870</t>
  </si>
  <si>
    <t>17 Months</t>
  </si>
  <si>
    <t>NCT04419870</t>
  </si>
  <si>
    <t>DigiVis: Validation of Self-testing Visual Acuity Web-based App to Aid Ophthalmic Telephone Consultations During Covid19 Lockdown and Subsequent Social Distancing Crisis</t>
  </si>
  <si>
    <t>Device: DigiVis visual acuity app</t>
  </si>
  <si>
    <t>Comparison of visual acuity measurement using DigiVis testing and standard visual acuity testing;Levels of Agreement between DigiVis testing and standard visual acuity testing</t>
  </si>
  <si>
    <t xml:space="preserve">_x000D_        Inclusion Criteria:_x000D__x000D_          -  Age between 5 and 85 years_x000D__x000D_          -  Previous recorded visual acuity of at least +0.8 logMAR in or both eyes_x000D__x000D_        Exclusion Criteria:_x000D__x000D_          -  Individuals with poor conversant English_x000D__x000D_          -  Individuals with cognitive impairment_x000D__x000D_          -  Subjects unable to access the internet on two digital devices_x000D_      </t>
  </si>
  <si>
    <t>https://clinicaltrials.gov/show/NCT04482387</t>
  </si>
  <si>
    <t xml:space="preserve">Intervention model: Sequential Assignment. Primary purpose: Diagnostic. Masking: None (Open Label). </t>
  </si>
  <si>
    <t>Cambridge University Hospitals NHS Foundation Trust</t>
  </si>
  <si>
    <t>NCT04482387</t>
  </si>
  <si>
    <t xml:space="preserve">Free text addition of articles on areas of interest to the client. These currently includes breast milk/breastfeeding articles, and articles related to maternal and child mental health. These articles are also presented in seperate sheets titled " Breast milk - Breast feeding" and " Mental health" </t>
  </si>
  <si>
    <t>SARS-CoV-2 can infect the placenta and is not associated with specific placental histopathology: a series of 19 placentas from COVID-19-positive mothers</t>
  </si>
  <si>
    <t>Congenital infection of SARS-CoV-2 appears to be exceptionally rare despite many cases of COVID-19 during pregnancy. Robust proof of placental infection requires demonstration of viral localization within placental tissue. Only two of the few cases of possible vertical transmission have demonstrated placental infection. None have shown placental expression of the ACE2 or TMPRSS2 protein, both required for viral infection. We examined 19 COVID-19 exposed placentas for histopathologic findings, and for expression of ACE2, and TMPRSS2 by immunohistochemistry. Direct placental SARS-CoV-2 expression was studied by two methods—nucleocapsid protein expression by immunohistochemistry, and RNA expression by in situ hybridization. ACE2 membranous expression in the syncytiotrophoblast (ST) of the chorionic villi is predominantly in a polarized pattern with expression highest on the stromal side of the ST. In addition, cytotrophoblast and extravillous trophoblast express ACE2. No ACE2 expression was detected in villous stroma, Hofbauer cells, or endothelial cells. TMPRSS2 expression was only present weakly in the villous endothelium and rarely in the ST. In 2 of 19 cases, SARS-CoV-2 RNA was present in the placenta focally in the ST and cytotrophoblast. There was no characteristic histopathology present in our cases including the two placental infections. We found that the placenta is capable of being infected but that this event is rare. We propose one explanation could be the polarized expression of ACE2 away from the maternal blood and pronounced paucity of TMPRSS2 expression in trophoblast</t>
  </si>
  <si>
    <t>https://www.nature.com/articles/s41379-020-0639-4</t>
  </si>
  <si>
    <t>Hecht JL, Quade B, Deshpande V, Mino-Kenudson M, Ting DT, Desai N, Dygulska B, Heyman T, Salafia C, Shen D, Bates SV, Roberts DJ.</t>
  </si>
  <si>
    <t>Mod Pathol</t>
  </si>
  <si>
    <t>10.1038/s41379-020-0639-4</t>
  </si>
  <si>
    <t xml:space="preserve">20 mothers and 19 placentas </t>
  </si>
  <si>
    <t>Epidemiology of paediatric Middle East respiratory syndrome coronavirus and implications for the control of coronavirus virus disease 2019</t>
  </si>
  <si>
    <t>Aim
To compare the clinical features of Middle East respiratory syndrome coronavirus (MERS‐CoV) infection between paediatric and adult cases.
Methods
Using multiple public data sources, we created an enhanced open‐source surveillance dataset of all MERS‐CoV cases between 20 September 2012 and 31 December 2018 in Saudi Arabia including available risk factor data.
Results
Of the 1791 cases of MERS‐CoV identified, 30 cases (1.7%) were aged under 18 years and 1725 cases (96.3%) were aged 18 years and over. Three paediatric cases were fatal, aged 0, 2 and 15 years. The odds of asymptomatic MERS‐CoV infection among cases under 18 years (n = 10/23; 44%) was significantly higher (odds ratio (OR) = 4.98; 95% confidence interval (CI): 2.15–11.51; P = 0.001) compared to adults (n = 199/1487; 13%). The odds of hospitalisation were significantly lower (OR = 0.17; 95% CI: 0.08–0.39; P &lt; 0.001) among cases under 18 years (n = 12/24; 50%) compared to adults (n = 1231/1443; 85%). Children were more likely to have a known source of exposure compared to adults (OR = 2.68; 95% CI: 1.29–5.56; P = 0.008).
Conclusions
Clinically severe illness is less common in children, although death can occur, and the proportion of paediatric cases (1.7%) is similar to that reported for COVID‐19. Age‐specific differences in the clinical presentation of MERS‐CoV cases could have implications for transmission for other betacoronaviruses including severe acute respiratory syndrome coronavirus 2 (SARS‐CoV‐2). Children may be at risk within the household with an infected adult. More studies are required on the role of children in transmission of betacoronaviruses.</t>
  </si>
  <si>
    <t>https://pubmed.ncbi.nlm.nih.gov/32729192/</t>
  </si>
  <si>
    <t xml:space="preserve">Saudi Arabia </t>
  </si>
  <si>
    <t>MacIntyre CR, Chen X, Adam DC, Chughtai AA.</t>
  </si>
  <si>
    <t>J Paediatr Child Health</t>
  </si>
  <si>
    <t>10.1111/jpc.15014</t>
  </si>
  <si>
    <t xml:space="preserve">5 children under 5 years </t>
  </si>
  <si>
    <t>Pregnancy, Viral Infection, and COVID-19</t>
  </si>
  <si>
    <t>Pregnancy comprises a unique immunological condition, to allow fetal development and to protect the host from pathogenic infections. Viral infections during pregnancy can disrupt immunological tolerance and may generate deleterious effects on the fetus. Despite these possible links between pregnancy and infection-induced morbidity, it is unclear how pregnancy interferes with maternal response to some viral pathogens. In this context, the novel coronavirus (SARS-CoV-2) can induce the coronavirus diseases-2019 (COVID-19) in pregnant women. The potential risk of vertical transmission is unclear, babies born from COVID-19-positive mothers seems to have no serious clinical symptoms, the possible mechanisms are discussed, which highlights that checking the children's outcome and more research is warranted. In this review, we investigate the reports concerning viral infections and COVID-19 during pregnancy, to establish a correlation and possible implications of COVID-19 during pregnancy and neonatal's health.</t>
  </si>
  <si>
    <t>https://pubmed.ncbi.nlm.nih.gov/32733490/</t>
  </si>
  <si>
    <t>Alberca RW, Pereira NZ, Oliveira LMDS, Gozzi-Silva SC, Sato MN.</t>
  </si>
  <si>
    <t>Front Immunol</t>
  </si>
  <si>
    <t>10.3389/fimmu.2020.01672</t>
  </si>
  <si>
    <t>Clinical features and outcomes of pregnant women with COVID-19: a systematic review and meta-analysis</t>
  </si>
  <si>
    <t>Background
The recent COVID-19 outbreak in Wuhan, China, has quickly spread throughout the world. In this study, we systematically reviewed the clinical features and outcomes of pregnant women with COVID-19.
Methods
PubMed, Web of Science, EMBASE and MEDLINE were searched from January 1, 2020, to April 16, 2020. Case reports and case series of pregnant women infected with SARS-CoV-2 were included. Two reviewers screened 366 studies and 14 studies were included. Four reviewers independently extracted the features from the studies. We used a random-effects model to analyse the incidence (P) and 95% confidence interval (95% CI). Heterogeneity was assessed using the I2 statistic.
Results
The meta-analysis included 236 pregnant women with COVID-19. The results were as follows: positive CT findings (71%; 95% CI, 0.49–0.93), caesarean section (65%; 95% CI, 0.42–0.87), fever (51%; 95% CI, 0.35–0.67), lymphopenia (49%; 95% CI, 0.29–0.70), coexisting disorders (33%; 95% CI, 0.21–0.44), cough (31%; 95% CI, 0.23–0.39), fetal distress (29%; 95% CI, 0.08–0.49), preterm labor (23%; 95% CI, 0.14–0.32), and severe case or death (12%; 95% CI, 0.03–0.20). The subgroup analysis showed that compared with non-pregnant patients, pregnant women with COVID-19 had significantly lower incidences of fever (pregnant women, 51%; non-pregnant patients, 91%; P &lt; 0.00001) and cough (pregnant women, 31%; non-pregnant patients, 67%; P &lt; 0.0001).
Conclusions
The incidences of fever, cough and positive CT findings in pregnant women with COVID-19 are less than those in the normal population with COVID-19, but the rate of preterm labor is higher among pregnant with COVID-19 than among normal pregnant women. There is currently no evidence that COVID-19 can spread through vertical transmission.</t>
  </si>
  <si>
    <t>https://pubmed.ncbi.nlm.nih.gov/32746801/</t>
  </si>
  <si>
    <t>Gao YJ, Ye L, Zhang JS, Yin YX, Liu M, Yu HB, Zhou R.</t>
  </si>
  <si>
    <t>BMC Infect Dis</t>
  </si>
  <si>
    <t>10.1186/s12879-020-05274-2</t>
  </si>
  <si>
    <t>236 pregnant women with COVID-19</t>
  </si>
  <si>
    <t>Description and comparison of demographic characteristics and comorbidities in SARI from COVID-19, SARI from influenza, and the Brazilian general population</t>
  </si>
  <si>
    <t>The study aims to describe patients hospitalized for severe acute respiratory illness (SARI) due to COVID-19 (SARI-COVID) in Brazil according to demographic characteristics and comorbidities up to the 21st Epidemiological Week of 2020. The study aimed to compare these characteristics with those of patients hospitalized for SARI due to influenza in 2019/2020 (SARI-FLU) and with the Brazilian general population. The proportions of demographic characteristics, comorbidities, and pregnant and postpartum women among patients hospitalized for SARI-COVID and SARI-FLU were obtained from the SIVEP-Gripe database, and the estimates for the Brazilian population were obtained from the population projections performed by Brazilian Institute of Geography and Statistics, Information System on Live Birth data, and nationwide surveys. Compared to the Brazilian population, patients hospitalized for SARI-COVID showed a higher proportion of males, elderly individuals and those aged 40 to 59 years, comorbidities (diabetes mellitus, cardiovascular disease, chronic kidney disease, and chronic lung diseases), and pregnant/postpartum women. Compared to the general population, Brazilians hospitalized for SARI-FLU showed higher prevalence rates of ages 0 to 4 years or over 60 years, white race/color, comorbidities (diabetes, chronic kidney disease, asthma, and other chronic lung diseases), and pregnant/postpartum women. The data suggest that these groups are evolving to more serious forms of the disease, so that longitudinal studies are extremely relevant for investigating this hypothesis and supporting appropriate public health policies.</t>
  </si>
  <si>
    <t>https://pubmed.ncbi.nlm.nih.gov/32725087/</t>
  </si>
  <si>
    <t>Niquini RP, Lana RM, Pacheco AG, Cruz OG, Coelho FC, Carvalho LM, Villela DAM, Gomes MFDC, Bastos LS.</t>
  </si>
  <si>
    <t>10.1590/0102-311x00149420</t>
  </si>
  <si>
    <t xml:space="preserve">342 pregnant/postpartum women and 247 children under 5 years </t>
  </si>
  <si>
    <t>Neonatal hyperoxia enhances age-dependent expression of SARS-CoV-2 receptors in mice</t>
  </si>
  <si>
    <t>The severity of COVID-19 lung disease is higher in the elderly and people with pre-existing co-morbidities. People who were born preterm may be at greater risk for COVID-19 because their early exposure to oxygen at birth increases their risk of being hospitalized when infected with RSV and other respiratory viruses. Our prior studies in mice showed how high levels of oxygen (hyperoxia) between postnatal days 0–4 increases the severity of influenza A virus infections by reducing the number of alveolar epithelial type 2 (AT2) cells. Because AT2 cells express the SARS-CoV-2 receptors angiotensin converting enzyme (ACE2) and transmembrane protease/serine subfamily member 2 (TMPRSS2), we expected their expression would decline as AT2 cells were depleted by hyperoxia. Instead, we made the surprising discovery that expression of Ace2 and Tmprss2 mRNA increases as mice age and is accelerated by exposing mice to neonatal hyperoxia. ACE2 is primarily expressed at birth by airway Club cells and becomes detectable in AT2 cells by one year of life. Neonatal hyperoxia increases ACE2 expression in Club cells and makes it detectable in 2-month-old AT2 cells. This early and increased expression of SARS-CoV-2 receptors was not seen in adult mice who had been administered the mitochondrial superoxide scavenger mitoTEMPO during hyperoxia. Our finding that early life insults such as hyperoxia enhances the age-dependent expression of SARS-CoV-2 receptors in the respiratory epithelium helps explain why COVID-19 lung disease is greater in the elderly and people with pre-existing co-morbidities.</t>
  </si>
  <si>
    <t>https://www.ncbi.nlm.nih.gov/pmc/articles/PMC7386505/</t>
  </si>
  <si>
    <t>Pre-clinical study</t>
  </si>
  <si>
    <t>Yee M, Cohen ED, Haak J, Dylag AM, O'Reilly MA.</t>
  </si>
  <si>
    <t>bioRxiv</t>
  </si>
  <si>
    <t>10.1101/2020.07.22.215962</t>
  </si>
  <si>
    <t>SARS-CoV-2 seroprevalence among parturient women in Philadelphia</t>
  </si>
  <si>
    <t>Limited data are available for pregnant women affected by SARS-CoV-2. Serological tests are critically important for determining SARS-CoV-2 exposures within both individuals and populations. We validated a SARS-CoV-2 spike receptor binding domain serological test using 834 pre-pandemic samples and 31 samples from COVID-19 recovered donors. We then completed SARS-CoV-2 serological testing of 1,293 parturient women at two centers in Philadelphia from April 4 to June 3, 2020. We found 80/1,293 (6.2%) of parturient women possessed IgG and/or IgM SARS-CoV-2-specific antibodies. We found race/ethnicity differences in seroprevalence rates, with higher rates in Black/non-Hispanic and Hispanic/Latino women. Of the 72 seropositive women who also received nasopharyngeal polymerase chain reaction testing during pregnancy, 46 (64%) were positive. Continued serologic surveillance among pregnant women may inform perinatal clinical practices and can potentially be used to estimate exposure to SARS-CoV-2 within the community.</t>
  </si>
  <si>
    <t>https://pubmed.ncbi.nlm.nih.gov/32727884/</t>
  </si>
  <si>
    <t>Flannery DD, Gouma S, Dhudasia MB, Mukhopadhyay S, Pfeifer MR, Woodford EC, Gerber JS, Arevalo CP, Bolton MJ, Weirick ME, Goodwin EC, Anderson EM, Greenplate AR, Kim J, Han N, Pattekar A, Dougherty J, Kuthuru O, Mathew D, Baxter AE, Vella LA, Weaver J, Verma A, Leite R, Morris JS, Rader DJ, Elovitz MA, Wherry EJ, Puopolo KM, Hensley SE.</t>
  </si>
  <si>
    <t>Sci Immunol</t>
  </si>
  <si>
    <t>10.1126/sciimmunol.abd5709</t>
  </si>
  <si>
    <t>80 of 1,293  pregnant women presenting for delivery possessed IgG and/or IgM SARS-CoV-2 antibodies</t>
  </si>
  <si>
    <t>Imaging of COVID-19 pneumonia in children</t>
  </si>
  <si>
    <t>Objective: Literature related to the imaging of COVID-19 pneumonia, its findings and contribution to diagnosis and its differences from adults are limited in pediatric patients. The aim of this study was to evaluate chest X-ray and chest CT findings in children with COVID-19 pneumonia.
Methods: Chest X-ray findings of 59 pediatric patients and chest CT findings of 22 patients with a confirmed diagnosis of COVID-19 pneumonia were evaluated retrospectively.
Results: COVID-19 pneumonia was most commonly observed unilaterally and in lower zones of lungs in chest X-ray examinations. Bilateral and multifocal involvement (55%) was the most observed involvement in the CT examinations, as well as, single lesion and single lobe (27%) involvement were also detected. Pure ground-glass appearance was observed in 41%, ground-glass appearance and consolidation together was in 36%. While peripheral and central co-distribution of the lesions (55%) were frequently observed, the involvement of the lower lobes (69%) was significant. In four cases,the coexistence of multiple rounded multifocal ground-glass appearance and rounded consolidation were observed.
Conclusion: COVID-19 pneumonia imaging findings may differ in the pediatric population from adults. In diagnosis, chest X-ray should be preferred, CT should be requested if there is a pathologic finding on radiography that merits further evaluation and if clinically indicated.
Advances in knowledge: Radiological findings of COVID-19 observed in children may differ from adults. Chest X-ray should often be sufficient in children avoiding additional irradiation, chest CT needs only be done in cases of clinical necessity.</t>
  </si>
  <si>
    <t>https://pubmed.ncbi.nlm.nih.gov/32730110/</t>
  </si>
  <si>
    <t>Palabiyik F, Kokurcan SO, Hatipoglu N, Cebeci SO, Inci E.</t>
  </si>
  <si>
    <t>Br J Radiol</t>
  </si>
  <si>
    <t>10.1259/bjr.20200647</t>
  </si>
  <si>
    <t>Chest X-ray findings of 59 pediatric patients and chest CT findings of 22 patients</t>
  </si>
  <si>
    <t>Management Plan of a Paediatric Outpatient Department during the SARS-CoV-2 Epidemic</t>
  </si>
  <si>
    <t>With the novel coronavirus (2019-nCoV) infection outbreak and spread, serious cases of infection and neonatal infection have been reported. Moreover, children show milder cases and a better prognosis than adults. The outpatient Department of Paediatrics has played a crucial role in the prevention and control of novel coronavirus (2019-nCoV) infection in children. Based on previous experience and existing diagnosis and treatment guidelines, we present the relevant strategies of this particular paediatric outpatient department when responding to the epidemic. Conclusion: Concurrently, we hope that this article can act as a reference in the fight against SARS-CoV-2 infection. Further modifications will be made in the future with the increase in clinical experience and changes in the disease. This article is protected by copyright</t>
  </si>
  <si>
    <t>https://pubmed.ncbi.nlm.nih.gov/32741126/</t>
  </si>
  <si>
    <t>Wu X, Li X.</t>
  </si>
  <si>
    <t>10.1002/ppul.25000</t>
  </si>
  <si>
    <t>Clinical Research in Hepatology in the COVID-19 Pandemic and Post-Pandemic Era: Challenges and the Need for Innovation</t>
  </si>
  <si>
    <t>The SARS-CoV-2 pandemic has drastically altered all facets of clinical care and research. Clinical research in hepatology has had a rich tradition in several domains, including the discovery and therapeutic development for diseases such as hepatitis B and C, and studying the natural history of many forms of chronic liver disease. NIH, foundation and industry funding has provided important opportunities to advance the academic careers of young investigators while they strived to make contributions to the field. Instantaneously, however, all non-essential research activities were halted when the pandemic started, forcing those involved in clinical research to re-think their research strategy, including a shift to COVID-19 research while endeavoring to maintain their pre-existing agenda. Strategies to maintain the integrity of ongoing studies, including patient follow up, safety assessments and continuation of investigation products, have included a shift to telemedicine, remote safety laboratory monitoring, and shipping of investigational products to study subjects. As a re-vamp of research is being planned, unique issues that face the research community include maintenance of infrastructure, funding, completion of studies in the pre-determined time frame and the need to re-program career path timelines. Real world databases, biomarker and long term follow up studies, and research involving special groups (children, the homeless and other marginalized populations) are likely to face unique challenges. The implementation of telemedicine has been dramatically accelerated and will serve as a backbone for the future of clinical research. As we move forward, innovation in clinical trial design will be essential for conducting optimized clinical research.</t>
  </si>
  <si>
    <t>https://aasldpubs.onlinelibrary.wiley.com/doi/epdf/10.1002/hep.31491</t>
  </si>
  <si>
    <t>Verna EC, Serper M, Chu J, Corey K, Fix OK, Hoyt K, Page KA, Loomba R, Li M, Everson GT, Fried MW, Garcia-Tsao G, Terrault N, Lok AS, Chung RT, Reddy KR.</t>
  </si>
  <si>
    <t>Hepatology</t>
  </si>
  <si>
    <t>10.1002/hep.31491</t>
  </si>
  <si>
    <t>Alcohol consumption and alcohol-related problems during the COVID-19 pandemic: a narrative review</t>
  </si>
  <si>
    <t>Objective: To summarise publications reporting on alcohol consumption and alcohol-related problems during the Coronavirus disease 2019 (COVID-19) pandemic in a narrative review.
Methods: ProQuest, Web of Science and Google Scholar were searched for articles published in 2020. This search used two terms: 'alcohol' and 'COVID'. Reference lists of articles were reviewed to identify additional articles.
Results: There is growing concern around an increase in alcohol intake and alcohol-related harms. These concerns are related to the impact of excessive alcohol consumption in a person with COVID-19 and/or with alcohol use disorder, as well as with a potential increase in the prevalence of harmful drinking, alcohol use disorder, withdrawal symptoms, intimate partner violence, harm to children, suicide, mental health problems and non-communicable diseases. The need for assessing alcohol use and providing adequate advice during the pandemic have been highlighted.
Conclusion: The time for action is now, and all necessary measures to prevent an increase in alcohol-related problems should be adopted. At the same time, healthcare services should also prepare for such potential increase, while adapting to the exceptional circumstances presented by the pandemic, such as physical distancing.</t>
  </si>
  <si>
    <t>https://pubmed.ncbi.nlm.nih.gov/32722961/</t>
  </si>
  <si>
    <t>Ramalho R.</t>
  </si>
  <si>
    <t>Australas Psychiatry</t>
  </si>
  <si>
    <t>10.1177/1039856220943024</t>
  </si>
  <si>
    <t>Coronaviruses and the central nervous system</t>
  </si>
  <si>
    <t>Seven coronavirus (CoV) species are known human pathogens: the epidemic viruses SARS-CoV, SARS-CoV-2, and MERS-CoV and those continuously circulating in human populations since initial isolation: HCoV-OC43, HCoV-229E, HCoV-HKU1, and HCoV-NL63. All have associations with human central nervous system (CNS) dysfunction. In infants and young children, the most common CNS phenomena are febrile seizures; in adults, non-focal abnormalities that may be either neurologic or constitutional. Neurotropism and neurovirulence are dependent in part on CNS expression of cell surface receptors mediating viral entry, and host immune response. In adults, CNS receptors for epidemic viruses are largely expressed on brain vasculature, whereas receptors for less pathogenic viruses are present in vasculature, brain parenchyma, and olfactory neuroepithelium, dependent upon viral species. Human coronaviruses can infect circulating mononuclear cells, but meningoencephalitis is rare. Well-documented human neuropathologies are infrequent and, for SARS, MERS, and COVID-19, can entail cerebrovascular accidents originating extrinsically to brain. There is evidence of neuronal infection in the absence of inflammatory infiltrates with SARS-CoV, and CSF studies of rare patients with seizures have demonstrated virus but no pleocytosis. In contrast to human disease, animal models of neuropathogenesis are well developed, and pathologies including demyelination, neuronal necrosis, and meningoencephalitis are seen with both native CoVs as well as human CoVs inoculated into nasal cavities or brain. This review covers basic CoV biology pertinent to CNS disease; the spectrum of clinical abnormalities encountered in infants, children, and adults; and the evidence for CoV infection of human brain, with reference to pertinent animal models of neuropathogenesis.</t>
  </si>
  <si>
    <t>https://pubmed.ncbi.nlm.nih.gov/32737861/</t>
  </si>
  <si>
    <t>Morgello S.</t>
  </si>
  <si>
    <t>J Neurovirol</t>
  </si>
  <si>
    <t>10.1007/s13365-020-00868-7</t>
  </si>
  <si>
    <t>Observations of the global epidemiology of COVID-19 from the prepandemic period using web-based surveillance: a cross-sectional analysis</t>
  </si>
  <si>
    <t>Background Scant data are available about global patterns of severe acute respiratory syndrome coronavirus 2 (SARS-CoV-2) spread and global epidemiology of early confirmed cases of COVID-19 outside mainland China. We describe the global spread of SARS-CoV-2 and characteristics of COVID-19 cases and clusters before the characterisation of COVID-19 as a pandemic.
Methods: Cases of COVID-19 reported between Dec 31, 2019, and March 10, 2020 (ie, the prepandemic period), were identified daily from official websites, press releases, press conference transcripts, and social media feeds of national ministries of health or other government agencies. Case characteristics, travel history, and exposures to other cases were abstracted. Countries with at least one case were classified as affected. Early cases were defined as those among the first 100 cases reported from each country. Later cases were defined as those after the first 100 cases. We analysed reported travel to affected countries among the first case reported from each country outside mainland China, demographic and exposure characteristics among cases with age or sex information, and cluster frequencies and sizes by transmission settings.
Findings: Among the first case reported from each of 99 affected countries outside of mainland China, 75 (76%) had recent travel to affected countries; 60 (61%) had travelled to China, Italy, or Iran. Among 1200 cases with age or sex information, 874 (73%) were early cases. Among 762 early cases with age information, the median age was 51 years (IQR 35-63); 25 (3%) of 762 early cases occurred in children younger than 18 years. Overall, 21 (2%) of 1200 cases were in health-care workers and none were in pregnant women. 101 clusters were identified, of which the most commonly identified transmission setting was households (76 [75%]; mean 2·6 cases per cluster [range 2-7]), followed by non-health-care occupational settings (14 [14%]; mean 4·3 cases per cluster [2-14]), and community gatherings (11 [11%]; mean 14·2 cases per cluster [4-36]).
Interpretation: Cases with travel links to China, Italy, or Iran accounted for almost two-thirds of the first reported COVID-19 cases from affected countries. Among cases with age information available, most were among adults aged 18 years and older. Although there were many clusters of household transmission among early cases, clusters in occupational or community settings tended to be larger, supporting a possible role for physical distancing to slow the progression of SARS-CoV-2 spread.</t>
  </si>
  <si>
    <t>https://pubmed.ncbi.nlm.nih.gov/32738203/</t>
  </si>
  <si>
    <t>Dawood FS, Ricks P, Njie GJ, Daugherty M, Davis W, Fuller JA, Winstead A, McCarron M, Scott LC, Chen D, Blain AE, Moolenaar R, Li C, Popoola A, Jones C, Anantharam P, Olson N, Marston BJ, Bennett SD.</t>
  </si>
  <si>
    <t>Lancet Infect Dis</t>
  </si>
  <si>
    <t>10.1016/S1473-3099(20)30581-8</t>
  </si>
  <si>
    <t>Clinical outcomes of 201 neonates born to mothers with COVID-19: a systematic review</t>
  </si>
  <si>
    <t>Objective: To evaluate the clinical manifestations and outcomes of neonates born to women who had Coronavirus Disease 2019 (COVID-19) during pregnancy.
Materials and methods: A systematic literature search was conducted on PubMed and Embase till April 15, 2020, by combining the terms (COVID-19, Severe Acute Respiratory Syndrome Coronavirus 2, SARS-CoV-2, Novel Coronavirus, 2019-nCov, Wuhan pneumonia) and (pregnancy, pregnant women, mother, fetus, neonate, newborn, infant).
Results: We included 16 case series and 12 case reports describing a total of 223 pregnant women and 201 infants. Four newborns born to mothers affected by COVID-19 were reported to have laboratory-confirmed Severe Acute Respiratory Syndrome Coronavirus 2 (SARS-CoV-2) infection within 48 hours after birth. However, Reverse Transcription-Polymerase Chain Reaction tests of the breast milk, placenta, amniotic fluids, and cord blood and maternal vaginal secretions were all negative for SARS-CoV-2 in the reported cases. Fetal death was reported in two cases, and 48 of 185 newborns (25.9%) were born prematurely. Infants born small for gestational age and low birth weight (&lt; 2,500 g) accounted for 8.3% and 15.6% of reported cases, respectively. Birth asphyxia and respiratory distress syndrome were observed in 1.8% and 6.4% of neonates, respectively. There was one neonatal death due to intractable gastric bleeding among the SARS-CoV-2-negative infants.
Conclusions: Current evidence suggests that COVID-19 during pregnancy rarely affects fetal and neonatal mortality, but can be associated with adverse neonatal morbidities. Vertical transmission has not been observed in the majority of the reported cases. The infants born to mothers with COVID-19 are carefully monitored for accompanying complication, and quarantine of infected mothers is warranted.</t>
  </si>
  <si>
    <t>https://pubmed.ncbi.nlm.nih.gov/32744708/</t>
  </si>
  <si>
    <t>Yoon SH, Kang JM, Ahn JG.</t>
  </si>
  <si>
    <t>10.26355/eurrev_202007_22285</t>
  </si>
  <si>
    <t>16 case series and 12 case reports describing a total of 223 pregnant women and 201 infants</t>
  </si>
  <si>
    <t>Emotional Eating in Pregnant Women during the COVID-19 Pandemic and Its Association with Dietary Intake and Gestational Weight Gain</t>
  </si>
  <si>
    <t>Reproductive health is a significant public health issue during pandemics; however, the impacts of the novel 2019 coronavirus disease (COVID-19) on noninfected pregnant women are still unknown. This study intends (1) to examine whether emotional eating (EE) occurred during the pandemic triggered by disease concerns and (2) to explore the associations among EE, dietary changes, and gestational weight gain (GWG). Based on an online survey, 640 new mothers who experienced the lockdown in their third trimester were recruited from seven provinces in China. EE was evaluated with the Chinese version of the Dutch Eating Behavior Questionnaire, EE domain. A self-designed e-questionnaire was used to collect the data of participants on the sociodemographic characteristics, concerns about the COVID-19 pandemic, maternity information, physical activities, and dietary changes during lockdown. The results show that the average EE score was 26.5 ± 8.3, and women living in a severely affected area, who are very worried about the pandemic and who had less physical activity had a higher tendency of EE. Although there is a dietary pattern changed during pandemic, the average GWG in the studied group was in the normal range. However, a higher EE score was associated with a significant excess of GWG in women not from Wuhan (EE score 33-65 vs. 13-22: adjusted Odd Ratio (OR), 95% Confidence Interval (CI) = 1.90, 1.08-3.32). The sensitivity analysis that additionally adjusted for the pregestational body mass index and gestational metabolic disease was consistent with this result. The mediation model was also examined and showed that, after adjusting for living area and exercise, EE was associated with significantly increased consumption of cereals (EE score 33-65 vs. 13-22: adjusted OR, 95% CI = 2.22, 1.29-3.82) and oil (EE score 33-65 vs. 13-22: adjusted OR, 95% CI = 3.03, 1.06-8.69) but decreased consumption of fish and seafood (EE score 33-65 vs. 13-22: adjusted OR, 95% CI = 1.88, 1.14-3.11; 23-32 vs. 13-22: adjusted OR, 95% CI = 1.79, 1.20-2.66). In conclusion, this study indicated that EE occurred in a proportional number of pregnant women during the COVID-19 pandemic and is associated with excess GWG mediated by increased intake of certain foods. The findings suggest the need for psychosocial and nutritional education and interventions during pregnancy checkups. Further studies are needed to determine modifiable psychosocial predictors and potential nutritional concerns in pregnant women during disease outbreaks.</t>
  </si>
  <si>
    <t>https://pubmed.ncbi.nlm.nih.gov/32731389/</t>
  </si>
  <si>
    <t>Zhang J, Zhang Y, Huo S, Ma Y, Ke Y, Wang P, Zhao A.</t>
  </si>
  <si>
    <t>Nutrients</t>
  </si>
  <si>
    <t>10.3390/nu12082250</t>
  </si>
  <si>
    <t>640 new mothers</t>
  </si>
  <si>
    <t>Vertical Transmission of COVID-19: A Systematic Review and Meta-analysis</t>
  </si>
  <si>
    <t>Objective: We sought to conduct a systematic review of the current literature to determine estimates of vertical transmission of COVID-19 based upon early RNA detection of SARS-CoV-2 after birth from various neonatal/fetal sources and neonatal serology.
Data sources: Eligible studies published up to May 28, 2020 were retrieved from Pubmed, EMbase, MedRXiv, BioRXiv collection databases.
Study eligibility criteria: This systematic review included cohort studies, case series and case reports of pregnant women who had COVID-19 infection as confirmed by positive SARS-CoV-2 viral RNA testing, and had reported data regarding testing of neonates/fetuses for SARS-CoV-2 immediately after birth and up to within 48hrs of birth. In total, 30 eligible case reports describing 43 tested neonates, and 38 cohort/case series studies describing 936 tested neonates were included.
Study appraisal and synthesis methods: The methodological quality of all included studies was evaluated by a modified Newcastle-Ottawa scale. Quantitative synthesis was performed on cohort/case series studies according to neonatal biological specimen site to reach pooled proportions of vertical transmission.
Results: Our quantitative synthesis revealed that of 936 neonates from COVID-19 infected mothers, 27 neonates had SARS-CoV-2 viral RNA positive nasopharyngeal swab, indicating a pooled proportion of 3.2% (95% CI 2.2-4.3%) for vertical transmission. Notably, the pooled proportion of SARS-CoV-2 positivity in neonates by nasopharyngeal swab in studies from China was 2.0% (8/397) which was similar to pooled proportion of 2.7% (14/517) in studies from outside of China. SARS-CoV-2 viral RNA testing in neonatal cord blood was positive in 2.9% (1/34) of samples, 7.7% (2/26) of placenta samples, 0% (0/51) of amniotic fluid and 0% (0/17) of urine samples and 9.7% (3/31) of fecal/rectal swabs. Neonatal serology was positive in 3/82 (3.7%) (based upon the presence of IgM).
Conclusion: Vertical transmission of SARS-CoV-2 is possible and appears to occur in a minority of cases of maternal COVID-19 infection in third trimester. Rates of infection are similar to other pathogens that cause congenital infections. However, given the paucity of early trimester data, no assessment can yet be made regarding rates of vertical transmission in early pregnancy as well as potential risk for consequent fetal morbidity and mortality.</t>
  </si>
  <si>
    <t>https://pubmed.ncbi.nlm.nih.gov/32739398/</t>
  </si>
  <si>
    <t>Kotlyar A, Grechukhina O, Chen A, Popkhadze S, Grimshaw A, Tal O, Taylor HS, Tal R.</t>
  </si>
  <si>
    <t>Am J Obstet Gynecol</t>
  </si>
  <si>
    <t>10.1016/j.ajog.2020.07.049</t>
  </si>
  <si>
    <t>Of 936 neonates from COVID-19 infected mothers, 27 neonates had SARS-CoV-2 viral RNA positive nasopharyngeal swab</t>
  </si>
  <si>
    <t>Epidemiological and Clinical Characteristics of COVID-19 in Indian Children in the Initial Phase of the Pandemic</t>
  </si>
  <si>
    <t>Objective: To assess the epidemiological and clinical characteristics of pediatric inpatients with COVID-19, early in the pandemic.
Methods: Clinical and laboratory profile and outcomes were studied for children (aged 1 month - 18 years) presenting between 1 April, 2020 and 20 May, 2020 with positive nasopharyngeal swab for SARS-CoV-2 by RT-PCR.
Results: 50 children (56% male) with median (IQR) age of 6 (2-12) years were included. Majority (56%) were from families belonging to Kuppuswamy upper lower socioeconomic class. 45 (90%) had positive household contact, and 33 (66%) had overcrowding at home. 29 (58%) children were asymptomatic while 20 (40%) had mild symptoms. Fever, cough, and sore throat were the most common symptoms. High C-reactive protein levels were seen in 15 (30%) children. There was no mortality.
Conclusion: The disease burden appears high in lower socio-economic group with majority having a positive household contact. Milder disease pattern in the pediatric age group is reiterated.</t>
  </si>
  <si>
    <t>https://pubmed.ncbi.nlm.nih.gov/32729850/</t>
  </si>
  <si>
    <t>Sarangi B, Reddy VS, Oswal JS, Malshe N, Patil A, Chakraborty M, Lalwani S.</t>
  </si>
  <si>
    <t>50 children with median (IQR) age of 6 (2-12) years</t>
  </si>
  <si>
    <t>Early-onset symptomatic neonatal COVID-19 infection with high probability of vertical transmission</t>
  </si>
  <si>
    <t>Background: There are few reports of COVID-19 in neonates and most are suspected to be due to postnatal transmission. Vertical transmission has been proven in only a couple of cases so far.
Methods: We describe early-onset, severe COVID-19 disease in a neonate with very strong evidence of vertical transmission of SARS-CoV-2.
Results: A COVID-19 suspected mother, who tested negative by RT-PCR for COVID, but tested positive for SARS-CoV-2 by serology, delivered a term baby. The neonate was kept in strict isolation. Molecular tests for SARS-CoV-2 on umbilical stump, placenta, and nasopharyngeal aspirate of the neonate, collected at birth were positive. On day 2, the neonate developed clinical features of COVID in the form of fever, poor feeding, and hyperbilirubenemia along with elevated inflammatory markers. Antibiotics were started empirically pending cultures. Blood, CSF, and urine cultures were sterile. Baby tested RT-PCR positive for SARS-CoV-2 on two more occasions before testing positive for antibodies and was discharged on day 21 of life.
Conclusion: This report highlights a very strong possibility of vertical transmission of COVID-19 from a mildly symptomatic, RT-PCR negative but antibody-positive mother with significant symptomatic, early-onset neonatal infection.</t>
  </si>
  <si>
    <t>https://pubmed.ncbi.nlm.nih.gov/32743723/</t>
  </si>
  <si>
    <t>Kulkarni R, Rajput U, Dawre R, Valvi C, Nagpal R, Magdum N, Vankar H, Sonkawade N, Das A, Vartak S, Joshi S, Varma S, Karyakarte R, Bhosale R, Kinikar A.</t>
  </si>
  <si>
    <t>Infection</t>
  </si>
  <si>
    <t>10.1007/s15010-020-01493-6</t>
  </si>
  <si>
    <t>Genetic counseling during COVID-19 pandemic: Tuscany experience</t>
  </si>
  <si>
    <t>Background: COVID-19 outbreak prompted health centres to reorganize their clinical and surgical activity. In this paper, we show how medical genetics department's activity, in our tertiary pediatric hospital, has changed due to pandemic.
Methods: We stratified all our scheduled visits, from March 9th through April 30th, and assessed case-by-case which genetic consultations should be maintained as face-to-face visit, or postponed/switched to telemedicine.
Results: Out of 288 scheduled appointments, 60 were prenatal consultations and 228 were postnatal visits. We performed most of prenatal consultations as face-to-face visits, as women would have been present in the hospital to perform other procedures in addition to our consult. As for postnatal care, we suspended all outpatient first visits and opted for telemedicine for selected follow-up consultations: interestingly, 75% of our patients' parents revealed that they would have cancelled the appointment themselves for the fear to contract an infection.
Conclusions: Spread of COVID-19 in Italy forced us to change our working habits. Given the necessity to optimize healthcare resources and minimize the risk of in-hospital infections, we experienced the benefits of telegenetics. Current pandemic made us familiar with telemedicine, laying the foundations for its application to deal with the increasing number of requests in clinical genetics.</t>
  </si>
  <si>
    <t>https://pubmed.ncbi.nlm.nih.gov/32743952/</t>
  </si>
  <si>
    <t>Pagliazzi A, Mancano G, Forzano G, di Giovanni F, Gori G, Traficante G, Iolascon A, Giglio S.</t>
  </si>
  <si>
    <t>Mol Genet Genomic Med</t>
  </si>
  <si>
    <t>10.1002/mgg3.1433</t>
  </si>
  <si>
    <t>288 scheduled appointments, 60 were prenatal consultations and 228 were postnatal visits.</t>
  </si>
  <si>
    <t>Racial and ethnic disparities in severity of COVID-19 disease in pregnancy in the United States</t>
  </si>
  <si>
    <t>Throughout the COVID-19 pandemic, limited racial and ethnic data have been published about the prevalence and severity of the disease in pregnant women. Ethical approval was obtained from the Brigham and Women's Hospital Institutional Review Board. The present study reviewed the cases of women at an academic hospital-based obstetrics practice diagnosed with COVID-19 during pregnancy or within eight weeks postpartum and abstracted data from electronic medical records including demographics, pregnancy, neonatal, and COVID-19 outcomes.</t>
  </si>
  <si>
    <t>https://pubmed.ncbi.nlm.nih.gov/32735741/</t>
  </si>
  <si>
    <t>Onwuzurike C, Diouf K, Meadows AR, Nour NM.</t>
  </si>
  <si>
    <t>10.1002/ijgo.13333</t>
  </si>
  <si>
    <t>44 pregnant/recently postpartum women</t>
  </si>
  <si>
    <t>From the index case to global spread: the global mobility based modelling of the COVID-19 pandemic implies higher infection rate and lower detection ratio than current estimates</t>
  </si>
  <si>
    <t>Background: Since the outbreak of the COVID-19 pandemic, multiple efforts of modelling of the geo-temporal transmissibility of the virus have been undertaken, but none describes the pandemic spread at the global level. The aim of this research is to provide a high-resolution global model of the pandemic that overcomes the problem of biased country-level data on the number of infected cases. To achieve this we propose a novel SIR-type metapopulation transmission model and a set of analytically derived model parameters. We used them to perform a simulation of the disease spread with help of the Global Epidemic and Mobility (GLEAM) framework embedding actual population densities, commute patterns and long-range travel networks. The simulation starts on 17 November 2019 with the index case (presymptomatic, yet infectious) in Wuhan, China, and results in an accurate prediction of the number of diagnosed cases after 154 days in multiple countries across five continents. In addition, the model outcome shows high compliance with the results of a random screening test conducted on pregnant women in the New York area.
Methods: We have built a modified SIR metapopulation transmission model and parameterized it analytically either by setting the values of the parameters based on the literature, or by assuming their plausible values. We compared our results with the number of diagnosed cases in twenty selected countries, ones which provide reliable statistics but differ substantially in terms of strength and speed of undertaken Non-Drug Interventions. The obtained 95% confidence intervals for the predictions are in agreement with the empirical data.
Results: The parameters that successfully model the pandemic are: the basic reproduction number R 0, 4.4; a latent non-infectious period of 1.1. days followed by 4.6 days of the presymptomatic infectious period; the probability of developing severe symptoms, 0.01; the probability of being diagnosed when presenting severe symptoms of 0.6; the probability of diagnosis for cases with mild symptoms or asymptomatic, 0.001.
Discussion: Parameters that successfully reproduce the observed number of cases indicate that both R 0 and the prevalence of the virus might be underestimated. This is in concordance with the newest research on undocumented COVID-19 cases. Consequently, the actual mortality rate is putatively lower than estimated. Confirmation of the pandemic characteristic by further refinement of the model and screening tests is crucial for developing an effective strategy for the global epidemiological crisis.</t>
  </si>
  <si>
    <t>https://pubmed.ncbi.nlm.nih.gov/32728498/</t>
  </si>
  <si>
    <t>Siwiak M, Szczesny P, Siwiak M.</t>
  </si>
  <si>
    <t>PeerJ</t>
  </si>
  <si>
    <t>10.7717/peerj.9548</t>
  </si>
  <si>
    <t>We have built a modified SIR metapopulation transmission model and parameterized it analytically either by setting the values of the parameters based on the literature, or by assuming their plausible values. We compared our results with the number of diagnosed cases in twenty selected countries, ones which provide reliable statistics but differ substantially in terms of strength and speed of undertaken Non-Drug Interventions. The obtained 95% confidence intervals for the predictions are in agreement with the empirical data.</t>
  </si>
  <si>
    <t>Learning from Exemplars in Global Health: a road map for mitigating indirect effects of COVID-19 on maternal and child health</t>
  </si>
  <si>
    <t>To minimise these negative indirect effects, countries will need to consider all domains of health systems, including demand, supply, resources and social determinants.
To this end, learning from countries that have improved health outcomes amid other crises could provide helpful strategies.
Some of the strategies used by these positive outlier countries include clear national leadership, data-driven targeting, community-focused health services and a strong emphasis on equity.
Studying positive outlier countries to find lessons applicable for other settings is the focus of the recently launched Exemplars in Global Health programme.</t>
  </si>
  <si>
    <t>https://www.ncbi.nlm.nih.gov/pmc/articles/PMC7397977/</t>
  </si>
  <si>
    <t>Phillips DE, Bhutta ZA, Binagwaho A, Boerma T, Freeman MC, Hirschhorn LR, Panjabi R; Exemplars in Global Health Partnership.</t>
  </si>
  <si>
    <t>BMJ Glob Health</t>
  </si>
  <si>
    <t>10.1136/bmjgh-2020-003430</t>
  </si>
  <si>
    <t>Possible Coronavirus Disease 2019 Pandemic and Pregnancy: Vertical Transmission Is Not Excluded</t>
  </si>
  <si>
    <t>Coronavirus disease 2019 outbreak has a growing impact on global health; vertical transmission of severe acute respiratory syndrome coronavirus 2 infection is still controversial. In this article, we describe a case of vertical transmission of severe acute respiratory syndrome coronavirus 2 in a newborn with respiratory and gastrointestinal symptoms.</t>
  </si>
  <si>
    <t>https://pubmed.ncbi.nlm.nih.gov/32740456/</t>
  </si>
  <si>
    <t>Marzollo R, Aversa S, Prefumo F, Saccani B, Perez CR, Sartori E, Motta M.</t>
  </si>
  <si>
    <t>Pediatr Infect Dis J</t>
  </si>
  <si>
    <t>10.1097/INF.0000000000002816</t>
  </si>
  <si>
    <t>A Preliminary Report of COVID-19 in Children in India</t>
  </si>
  <si>
    <t>We describe the profile of COVID-19 in children from India in this multicentre observational study from tertiary care hospitals in West Bengal. Data of children up to 12 years presenting with positive results on SARS-CoV-2 RT-PCR test were included. The median (IQR) age of the 41 patients included was 1 (0.42-5.0) year. Eleven (26.83%) patients, including 6 neonates, never showed any symptoms. Fever was seen in only 9 patients (21%), and co-morbities were found in 61% of patients, and there was one death.</t>
  </si>
  <si>
    <t>https://pubmed.ncbi.nlm.nih.gov/32729849/</t>
  </si>
  <si>
    <t>Banerjee S, Guha A, Das A, Nandy M, Monda R.</t>
  </si>
  <si>
    <t>41 children</t>
  </si>
  <si>
    <t>Notes from the Field: Rebound in Routine Childhood Vaccine Administration Following Decline During the COVID-19 Pandemic - New York City, March 1-June 27, 2020</t>
  </si>
  <si>
    <t>https://www.ncbi.nlm.nih.gov/pmc/articles/PMC7392396/</t>
  </si>
  <si>
    <t>Langdon-Embry M, Papadouka V, Cheng I, Almashhadani M, Ternier A, Zucker JR.</t>
  </si>
  <si>
    <t>MMWR Morb Mortal Wkly Rep</t>
  </si>
  <si>
    <t>10.15585/mmwr.mm6930a3</t>
  </si>
  <si>
    <t>Homelessness, Children, and COVID-19: A Looming Crisis</t>
  </si>
  <si>
    <t>https://pubmed.ncbi.nlm.nih.gov/32747589/</t>
  </si>
  <si>
    <t>Coughlin CG, Sandel M, Stewart AM.</t>
  </si>
  <si>
    <t>10.1542/peds.2020-1408</t>
  </si>
  <si>
    <t>Usefulness of chest ultrasound in a neonatal infection due to SARS-CoV-2</t>
  </si>
  <si>
    <t>https://pubmed.ncbi.nlm.nih.gov/32736924/</t>
  </si>
  <si>
    <t>Pineda Caplliure A, Porcar Almela M, Navarro Albert A, Mu√±oz Vicente E, Mansilla Roig B.</t>
  </si>
  <si>
    <t>An Pediatr (Barc)</t>
  </si>
  <si>
    <t>10.1016/j.anpedi.2020.04.027</t>
  </si>
  <si>
    <t>The Unanticipated Effects of COVID-19</t>
  </si>
  <si>
    <t>https://pubmed.ncbi.nlm.nih.gov/32732461/</t>
  </si>
  <si>
    <t>Am J Nurs</t>
  </si>
  <si>
    <t>10.1097/01.NAJ.0000694500.11289.b2</t>
  </si>
  <si>
    <t>Letter to Editor: Intensive Care Unit Admissions for Pregnant and Non-Pregnant Women with COVID-19</t>
  </si>
  <si>
    <t>https://pubmed.ncbi.nlm.nih.gov/32721395/</t>
  </si>
  <si>
    <t xml:space="preserve">Sweden </t>
  </si>
  <si>
    <t>Westgren M, Acharya G.</t>
  </si>
  <si>
    <t>10.1016/j.ajog.2020.07.046</t>
  </si>
  <si>
    <t>13  pregnant/postpartum women</t>
  </si>
  <si>
    <t>Overview of the Care of Mothers and Newborns With COVID-19; Joint Position Statement</t>
  </si>
  <si>
    <t>https://pubmed.ncbi.nlm.nih.gov/32732509/</t>
  </si>
  <si>
    <t>Moore TA.</t>
  </si>
  <si>
    <t>Adv Neonatal Care</t>
  </si>
  <si>
    <t>10.1097/ANC.0000000000000776</t>
  </si>
  <si>
    <t>How a Greek children's hospital re-organised its facilities and developed policies to handle suspected COVID-19 cases</t>
  </si>
  <si>
    <t>https://onlinelibrary.wiley.com/doi/epdf/10.1111/apa.15503</t>
  </si>
  <si>
    <t>Giamouris VJ, Botsa E, Panagiotou P, Binou M, Kanaka-Gantenbein C.</t>
  </si>
  <si>
    <t>10.1111/apa.15503</t>
  </si>
  <si>
    <t>Chemotherapy adaptations in a referral tertiary care center in India for ongoing therapy of pediatric patients with solid tumors during COVID19 pandemic and lockdown</t>
  </si>
  <si>
    <t>https://onlinelibrary.wiley.com/doi/full/10.1002/pbc.28428</t>
  </si>
  <si>
    <t>Pushpam D, Bakhshi S, Agarwala S.</t>
  </si>
  <si>
    <t>10.1002/pbc.28428</t>
  </si>
  <si>
    <t>Risk Exposure to Coronavirus Disease 2019 in Pregnant Healthcare Workers</t>
  </si>
  <si>
    <t>https://www.ncbi.nlm.nih.gov/pmc/articles/PMC7224594/</t>
  </si>
  <si>
    <t>Belingheri M, Paladino ME, Riva MA.</t>
  </si>
  <si>
    <t>J Occup Environ Med</t>
  </si>
  <si>
    <t>10.1097/JOM.0000000000001881</t>
  </si>
  <si>
    <t>Polymorphic eruption of pregnancy as a possible COVID-19 manifestation</t>
  </si>
  <si>
    <t>https://pubmed.ncbi.nlm.nih.gov/32737915/</t>
  </si>
  <si>
    <t>Proietti I, Bernardini N, Tolino E, Mambrin A, Balduzzi V, Marchesiello A, Michelini S, Skroza N, Potenza C.</t>
  </si>
  <si>
    <t>10.1111/dth.14117</t>
  </si>
  <si>
    <t>Impact of Vaccines; Health, Economic and Social Perspectives</t>
  </si>
  <si>
    <t>In the 20th century, the development, licensing and implementation of vaccines as part of large, systematic immunization programs started to address health inequities that existed globally. However, at the time of writing, access to vaccines that prevent life-threatening infectious diseases remains unequal to all infants, children and adults in the world. This is a problem that many individuals and agencies are working hard to address globally. As clinicians and biomedical scientists we often focus on the health benefits that vaccines provide, in the prevention of ill-health and death from infectious pathogens. Here we discuss the health, economic and social benefits of vaccines that have been identified and studied in recent years, impacting all regions and all age groups. After learning of the emergence of SARS-CoV-2 virus in December 2019, and its potential for global dissemination to cause COVID-19 disease was realized, there was an urgent need to develop vaccines at an unprecedented rate and scale. As we appreciate and quantify the health, economic and social benefits of vaccines and immunization programs to individuals and society, we should endeavor to communicate this to the public and policy makers, for the benefit of endemic, epidemic, and pandemic diseases.</t>
  </si>
  <si>
    <t>https://www.ncbi.nlm.nih.gov/pmc/articles/PMC7371956/</t>
  </si>
  <si>
    <t>Rodrigues C.M.C., Plotkin S.A.</t>
  </si>
  <si>
    <t>Frontiers in Microbiology (2020) 11 Article Number: 1526. Date of Publication: 14 Jul 2020</t>
  </si>
  <si>
    <t>10.3389/fmicb.2020.01526</t>
  </si>
  <si>
    <t>Impact of the COVID-19 pandemic on pediatric cardiac care in India: Time for action!</t>
  </si>
  <si>
    <t>https://www.researchgate.net/publication/342648892_Impact_of_the_COVID-19_pandemic_on_pediatric_cardiac_care_in_India_Time_for_action</t>
  </si>
  <si>
    <t>Iyer K.</t>
  </si>
  <si>
    <t>Annals of Pediatric Cardiology (2020) 13:3 (183-185). Date of Publication: 1 Jul 2020</t>
  </si>
  <si>
    <t>10.4103/apc.APC_153_20</t>
  </si>
  <si>
    <t>Diagnosis and treatment of pediatric patients with covid-19 infectious disease at the emergency room. A guideline for this pandemia</t>
  </si>
  <si>
    <t>The SARS-CoV-2 emergency has caused major new challenges for both public health and medical clinical practice since the first cases reported in Wuhan, China. The challenges in emergency care range from changes in the flow of patients, care areas, ways of working, personal protective equipment, and intensive training in order to properly care for adults and children with coronavirus disease (COVID-19). In this publication, we propose guidelines on organizing the emergency department in the face of this pandemic, and how to provide medical care for the pediatric patient with either suspected or confirmed COVID-19 who seek care in the emergency room. We obtained the necessary data from national and international guidelines and the scientific literature available from PubMed, CDC, NIH, and the Chilean national health authorities.</t>
  </si>
  <si>
    <t>https://www.embase.com/a/#/search/results?subaction=viewrecord&amp;rid=1&amp;page=1&amp;id=L2004737773</t>
  </si>
  <si>
    <t>Chile</t>
  </si>
  <si>
    <t>Concha I., Fernández C., Hirsch T., Prado F., Morales V., Pezoa A.</t>
  </si>
  <si>
    <t>Revista Chilena de Pediatria (2020) 91:7 (1-8). Date of Publication: 2020</t>
  </si>
  <si>
    <t>10.32641/rchped.vi91i7.2473</t>
  </si>
  <si>
    <t>Twin pregnant woman with COVID-19: A case report</t>
  </si>
  <si>
    <t>A pregnant woman (Gravida 2, Abortion 1, twin pregnancy with
microinjection, Gestational Age: 23 weeks and 3 days) was referred to a tertiary
referral hospital with complaints of fever, dry cough and dyspnea. She was
admitted with a diagnosis of COVID-19. During her hospitalization, O2
saturation progressively declined, which required acute respiratory care and
support leading to intubation and mechanical ventilation. Gradual recovery
occurred through treatment processes and finally the patient was extubated.
However, there was another episode of respiratory failure leading to
reintubation after 5 days. Meanwhile, serum liver enzymes increased
significantly and leaded to intrauterine death of both fetus followed by a critical
decline in cardiac output to less than 10% and cardiac arrest followed by
unsuccessful resuscitation within hours.</t>
  </si>
  <si>
    <t>https://journals.sbmu.ac.ir/jcma/article/view/29688</t>
  </si>
  <si>
    <t>Shojaei S., Kouchek M., Miri M.M., Salarian S., Sistanizad M., Ariana S., Hosseini M., Shoaee S., Haghighi M., Nabavi M., Farahbakhsh M., Ansar P., Mirhadi M., Hadavand F.</t>
  </si>
  <si>
    <t>Journal of Cellular and Molecular Anesthesia (2020) 5:1 (43-46). Date of Publication: 1 Jan 2020</t>
  </si>
  <si>
    <t>10.22037/jcma.v5i1.29688</t>
  </si>
  <si>
    <t>mental health</t>
  </si>
  <si>
    <t>A Message from the Human Placenta: Structural and Immunomodulatory Defense against SARS-CoV-2</t>
  </si>
  <si>
    <t>The outbreak of the coronavirus disease 2019 (COVID-19) pandemic has caused a global public health crisis. Viral infections may predispose pregnant women to a higher rate of pregnancy complications, including preterm births, miscarriage, and stillbirth. Despite reports of neonatal COVID-19, definitive proof of vertical transmission is still lacking. In this review, we summarize studies regarding the potential evidence for transplacental transmission of severe acute respiratory syndrome coronavirus 2 (SARS-CoV-2), characterize the expression of its receptors and proteases, describe the placental pathology and analyze virus-host interactions at the maternal-fetal interface. We focus on the syncytium, the barrier between mother and fetus, and describe in detail its physical and structural defense against viral infections. We further discuss the potential molecular mechanisms, whereby the placenta serves as a defense front against pathogens by regulating the interferon type III signaling, microRNA-triggered autophagy and the nuclear factor-κB pathway. Based on these data, we conclude that vertical transmission may occur but rare, ascribed to the potent physical barrier, the fine-regulated placental immune defense and modulation strategies. Particularly, immunomodulatory mechanisms employed by the placenta may mitigate violent immune response, maybe soften cytokine storm tightly associated with severely ill COVID-19 patients, possibly minimizing cell and tissue damages, and potentially reducing SARS-CoV-2 transmission.
Keywords: COVID-19; NF-κB pathway; SARS-CoV-2; immune defense; interferon type III; miRNA; placenta; vertical transmission.</t>
  </si>
  <si>
    <t>https://www.mdpi.com/2073-4409/9/8/1777/htm</t>
  </si>
  <si>
    <t>Kreis NN, Ritter A, Louwen F, Yuan J.</t>
  </si>
  <si>
    <t>Cells</t>
  </si>
  <si>
    <t>10.3390/cells9081777</t>
  </si>
  <si>
    <t>Is COVID-19 Similar in Pregnant and Non-Pregnant Women?</t>
  </si>
  <si>
    <t>Approximately one-third of infected pregnant women died from severe acute respiratory syndrome coronavirus (SARS-CoV) and the Middle East respiratory syndrome coronavirus (MERS-CoV) epidemics of the past two decades. It is logical to predict that pregnant women infected with the novel coronavirus (SARS-CoV-2) might be at higher risk for severe illness, morbidity, or mortality compared with non-pregnant women. However, a review of the literature indicates that pregnant women are not more likely to be seriously ill than other healthy non-pregnant women if they develop coronavirus disease (COVID-19). This observation begs the question: "Why does pregnancy not increase the risk for acquiring SARS-CoV-2 infection, nor does it worsen the clinical course of COVID-19 compared with non-pregnant individuals?" Herein, we try to explain our observations when considering whether the immunologic changes of pregnancy and other physiologic adaptations of pregnancy affect the virulence and course of SARS-CoV-2 infection.
Keywords: adaptive immunity; ards; better outcomes; cell-mediated immunity; clinical features; complications’; covid-19; covid-19 in pregnancy; human pathophysiology.</t>
  </si>
  <si>
    <t>https://www.ncbi.nlm.nih.gov/pmc/articles/PMC7388809/</t>
  </si>
  <si>
    <t>Selim M, Mohamed S, Abdo M, Abdelhaffez A.</t>
  </si>
  <si>
    <t>10.7759/cureus.8888</t>
  </si>
  <si>
    <t>Extremely Preterm Infant Born to a Mother With Severe COVID-19 Pneumonia</t>
  </si>
  <si>
    <t>Little is known about the effects of severe acute respiratory syndrome coronavirus 2 (SARS-CoV-2) on pregnant women, fetuses, and neonates, especially when the virus is contracted early in pregnancy. The literature is especially lacking on the effects of SARS-CoV-2 on extremely preterm (&lt;28 weeks gestation) infants who have underdeveloped immune systems. We report the case of an extremely preterm, 25-week 5-days old infant, born to a mother with severe COVID-19 (coronavirus disease-2019) pneumonia. In this case, there is no evidence of vertical transmission of SARS-CoV-2 based on reverse transcription-polymerase chain reaction testing, despite extreme prematurity. However, it appears that severe maternal COVID-19 may have been associated with extremely preterm delivery, based on observed histologic chorioamnionitis. This is the first reported case of an extremely preterm infant born to a mother with severe COVID-19 pneumonia who required intubation, and was treated with hydroxychloroquine, azithromycin, remdesivir, tocilizumab, convalescent plasma, inhaled nitric oxide, and prone positioning for severe hypoxemic respiratory failure prior to and after delivery of this infant. The infant remains critically ill with severe respiratory failure on high-frequency ventilation, inotropic support, hydrocortisone for pressor-resistant hypotension, and inhaled nitric oxide for severe persistent pulmonary hypertension with a right to left shunt across the patent ductus arteriosus and foramen ovale. Pregnant women or women planning to get pregnant should take all precautions to minimize exposure to SARS-CoV-2 to decrease adverse perinatal outcomes.
Keywords: COVID-19 pneumonia; extremely preterm; respiratory failure; tuberous sclerosis.</t>
  </si>
  <si>
    <t>https://journals.sagepub.com/doi/10.1177/2324709620946621?url_ver=Z39.88-2003&amp;rfr_id=ori:rid:crossref.org&amp;rfr_dat=cr_pub%20%200www.ncbi.nlm.nih.gov</t>
  </si>
  <si>
    <t>Easterlin MC, De Beritto T, Yeh AM, Wertheimer FB, Ramanathan R.</t>
  </si>
  <si>
    <t>J Investig Med High Impact Case Rep</t>
  </si>
  <si>
    <t>10.1177/2324709620946621</t>
  </si>
  <si>
    <t>1 preterm infant and 1 mother</t>
  </si>
  <si>
    <t>Short report - Usefulness of point-of-care ultrasound in pediatric SARS-CoV-2 infection</t>
  </si>
  <si>
    <t xml:space="preserve">SARS-CoV-2 infection in children is uncommon compared to adult population. However, some children required hospital and/or PICU admission. The aim of this short communication is to share our experience with Point-of-Care Ultrasound (POCUS) when managing these patients. Remarkably, all cases presented pleural and pericardial effusions, detected by POCUS, despite showing an adequate urinary output and prior to receiving any kind of fluid resuscitation. Effusions have been described as rare among SARS-CoV-2 infection in adult population. By performing portable chest X-Ray they would have gone unnoticed in our patients. Other POCUS findings consisted of all types of consolidations and coalescent B-line patterns. POCUS was also performed in order to optimize PEEP, checking adequate endotracheal intubation positioning (avoiding the risk of contagiousness related to auscultation in this framework), and to assess volemia status, cardiac performance, and brain neuro-monitoring. There was not cross-infection. In pediatric SARS-CoV-19 effusions are frequent but easily unnoticed unless lung and echo POCUS are performed.
</t>
  </si>
  <si>
    <t>https://www.europeanreview.org/wp/wp-content/uploads/7801-7803.pdf</t>
  </si>
  <si>
    <t>Vazquez Mart√≠nez JL, P√©rez-Caballero Macarr√≥n C, Coca P√©rez A, Tapia Moreno R, Otheo de Tejada E.</t>
  </si>
  <si>
    <t>10.26355/eurrev_202007_22284</t>
  </si>
  <si>
    <t>3 children</t>
  </si>
  <si>
    <t>COVID-19 in pediatric patients: a case series from the Bronx, NY</t>
  </si>
  <si>
    <t>Background: Coronavirus disease 2019 (COVID-19) primarily affects adults, with a lower incidence in children.
Objective: To report our experience with critically ill children with COVID-19.
Materials and methods: We reviewed the medical records of children with COVID-19 who were admitted Feb. 25 to May 1, 2020. We reviewed patient demographics, symptoms, comorbidities, requirement for respiratory support, evidence of acute myocardial injury, and chest radiographs.
Results: The study included 19 children and adolescents (ages 2 months to 18 years, median 8 years; 10 males, 9 females; 18 COVID-19-positive, 1 COVID-19-negative with positive exposure). Presenting symptoms included fever (89%), cough (68%), respiratory distress (68%) and vomiting/diarrhea (47%). Comorbidities were present in 12 (63%). Fourteen required intensive care; eight required intubation. Two children died. Five patients developed acute myocarditis (median age 7 years); in all five, chest radiographs were notable for cardiomegaly and pulmonary congestion or interstitial edema. Of these five, one (age 18 years), who had underlying hypertension and obesity, developed multifocal pneumonia and renal failure. The other four were previously healthy; three (ages 5 years, 7 years, 8 years) were subsequently diagnosed with multisystemic inflammatory syndrome in children (MIS-C); one developed pulmonary opacities consistent with adult respiratory distress syndrome, three (60%) had no parenchymal pulmonary opacities. Fourteen patients (median 13 years), most with comorbidities, had no acute myocardial injury. Chest radiographs in 13 (93%) demonstrated parenchymal lung disease with a predominant perihilar and basilar distribution.
Conclusion: Myocarditis without pulmonary disease occurred in children in their first decade as a component of MIS-C, a newly described syndrome of multisystemic inflammation requiring further investigation. Pulmonary disease dominated the radiographic features of COVID-19-positive adolescents in their second decade in whom radiographs demonstrated predominantly perihilar and basilar distribution of lung opacities.
Keywords: Adolescents; COVID-19; Children; Coronavirus; Heart; Multisystem inflammatory syndrome; Myocarditis; Pneumonia; Radiography.</t>
  </si>
  <si>
    <t>https://link.springer.com/article/10.1007%2Fs00247-020-04782-2</t>
  </si>
  <si>
    <t>Blumfield E, Levin TL.</t>
  </si>
  <si>
    <t>10.1007/s00247-020-04782-2</t>
  </si>
  <si>
    <t>19 children (ages 2 months to 18 years)</t>
  </si>
  <si>
    <t>The stress that the coronavirus pandemic has produced on the health services and the disruption it has caused in the care of other pathologies and their follow-up in outpatient visits have led us to promote and incorporate telemedicine in our routine medical practice. Telemedicine refers to remote or non-face-to-face medical attention, a new method of administering medical care by accredited professionals, which optimises resources and increases their scope. One drawback for child teleneurology is that our diagnoses require direct observation of the child and carrying out an examination as though playing a game. Mainly in the youngest stages, a new patient evaluated by telemedicine can be more difficult to diagnose and manage, and therefore some neuropaediatricians have chosen to carry out only follow-up visits, medication management and outcome reviews. Telemedicine, however, also has many benefits, such as the possibility of giving rapid advice, coordination among professionals and reaching the patient where and when it is difficult for classical medicine to do so. The aim of this article is to review the possible indications of telemedicine in child neurology, starting out from the fact that we should never delay the diagnosis of something that can be treated, both at the present time and in an eventual situation of resurgence of the pandemic. The advance of telemedicine will depend on the implementation of technology, on solving legal and security/privacy issues, on its clinical outcomes and on the extent to which patients demand and accept these virtual visits.</t>
  </si>
  <si>
    <t>https://pubmed.ncbi.nlm.nih.gov/32729111/</t>
  </si>
  <si>
    <t>Garc√≠a-P√©rez A.</t>
  </si>
  <si>
    <t>Rev Neurol</t>
  </si>
  <si>
    <t>10.33588/rn.7105.2020304</t>
  </si>
  <si>
    <t>Sars-CoV-2 in pregnancy: Why is it better than expected?</t>
  </si>
  <si>
    <t>Since the outbreak of Coronavirus disease in December 2019, information specific to pregnancy remains limited and controversial. Based on data from previous reports, it has been noticed that contrary to prior pandemics such as SARS, MERS and H1N1 and although pregnancy is usually considered as a condition of high susceptibility to viral infections, new SARS-CoV2 infection seems to have a more benign clinical course when affecting pregnant women. We speculate that during pregnancy the physiological “silencing” of the Th1 pro-inflammatory response may blunt the cytokines storm which is thought to play a key-role in the pathogenesis of the severe complications of Covid-19.</t>
  </si>
  <si>
    <t>https://www.ejog.org/article/S0301-2115(20)30467-X/fulltext</t>
  </si>
  <si>
    <t>Ghi T, di Pasquo E, Mekinian A, Calza L, Frusca T.</t>
  </si>
  <si>
    <t>10.1016/j.ejogrb.2020.07.025</t>
  </si>
  <si>
    <t>Universal screening for SARS-CoV-2 in pregnant women at term admitted to an East London maternity unit</t>
  </si>
  <si>
    <t>Objective: To explore the prevalence of asymptomatic SARS-CoV-2 in the maternity population.
Study design: Newham University Hospital based in East London serving a population with the highest death rate secondary to SARS-CoV-2 in the UK, commenced universal screening of all admissions to the Maternity Unit from 22nd April to 5th May, 2020. A proforma was created to capture key patient demographics, indication for admission and presence of SARS-CoV-2 related symptoms at the point of presentation.
Results: A total of 180 women with a mean age of 29.9 (SD 7.4) years, at a median gestation of 39 (IQR 37 + 1-40 + 3) weeks underwent universal screening with nasopharyngeal PCR swabs during the two-week period of the study. BAME identity or parity was not associated with the likelihood of a positive result. Seven women (3.9 %, 1.6-7.8) were tested positive for SARS-CoV-2, of whom 6 (3.3 %, 1.2-7.1) were asymptomatic; 85.7 % (42.1-99.6) of the SARS-CoV-2 positive women were asymptomatic. The sensitivity of symptom-driven testing was 14.3 % (0.36-57.87) and specificity was 91.86 % (86.72-95.48) with a positive predictive value of 6.67 % (1.08-31.95) and a negative predictive value of 96.34 % (95.10-97.28).
Conclusion: The prevalence of SARS-CoV-2 in the maternity population served by Newham University Hospital was 3.9 %, four weeks after lockdown. Of the women who were found to be SARS-CoV-2 positive, a high proportion (87.9 %) were asymptomatic. These findings support the need for universal testing to enable targeted isolation and robust infectious control measures to mitigate outbreaks of SARS-CoV-2 in maternity units.
Keywords: Medical disorders in pregnancy; SARS-CoV-2; Universal screening.</t>
  </si>
  <si>
    <t>https://www.ejog.org/article/S0301-2115(20)30477-2/fulltext</t>
  </si>
  <si>
    <t>Abeysuriya S, Wasif S, Counihan C, Shah N, Iliodromiti S, Cutino-Moguel MT, Saeed F, Velauthar L.</t>
  </si>
  <si>
    <t>10.1016/j.ejogrb.2020.07.035</t>
  </si>
  <si>
    <t>180 women</t>
  </si>
  <si>
    <t>A Blueprint for Pediatric Emergency Resource Reallocation During the COVID-19 Pandemic: An NYC Hospital Experience</t>
  </si>
  <si>
    <t>Objective: We present a blueprint for the reallocation of pediatric emergency resources in response to the COVID-19 pandemic.
Methods: New York-Presbyterian Hospital - Weill Cornell Medical Center is an urban, quaternary, academic medical center, a level 1 trauma center, and a regional burn center located in New York City. The novel coronavirus (COVID-19) pandemic created a unique challenge for pediatric emergency medicine. As the crisis heightened for adult patients, pediatric emergency services experienced a significant decline in volume and acuity.
Results: We offer guidelines to modify physical space, clinical services, staffing models, and the importance of steady leadership. Pediatric emergency space was converted to adult COVID-19 beds, necessitating the repurposing of nonclinical areas for pediatric patients. Efficient clinical pathways were created in collaboration with medical and surgical subspecialists for expedited emergency care of children. We transitioned staffing models to meet the changing clinical demands of the emergency department by both reallocation of pediatric emergency medicine providers to telemedicine and by expanding their clinical care to adult patients. Concentrated communication and receptiveness by hospital and department leadership were fundamental to address the dynamic state of the pandemic and ensure provider wellness.
Conclusions: Modification of physical space, clinical services, staffing models, and the importance of steady leadership enabled us to maintain outstanding clinical care for pediatric patients while maximizing capacity and service for adult COVID-19 patients in the emergency department.</t>
  </si>
  <si>
    <t>https://www.ncbi.nlm.nih.gov/pmc/articles/PMC7386675/</t>
  </si>
  <si>
    <t>Fraymovich S, Levine DA, Platt SL.</t>
  </si>
  <si>
    <t>Pediatr Emerg Care</t>
  </si>
  <si>
    <t>10.1097/PEC.0000000000002203</t>
  </si>
  <si>
    <t>Outcomes of Maternal-Newborn Dyads After Maternal SARS-CoV-2</t>
  </si>
  <si>
    <t xml:space="preserve">Background and Objectives: Infection with a novel coronavirus namely Severe Acute Respiratory Syndrome Coronavirus 2 (SARS-CoV-2), has become a global pandemic. There is limited data describing the impact of SARS-CoV-2 infection on pregnant mothers and their newborns. The objective of this study is to describe characteristics and outcomes of maternal-newborn dyads with confirmed maternal SARS-CoV-2.
Methods: This was a multicenter, observational, descriptive cohort study collecting data from charts of maternal-newborn dyads that delivered at four major New York City metropolitan area
hospitals between March 1 and May 10, 2020 with maternal SARS-CoV-2 infection.
Results: There were a total of 149 mothers with SARS-CoV-2 infection and 149 newborns analyzed (3 sets of twins; 3 stillbirths). Forty percent of these mothers were asymptomatic. Approximately 15% of symptomatic mothers required some form of respiratory support and 8% required intubation. Eighteen newborns (12%) were admitted to the intensive care unit. Fifteen (10%) were born preterm, and five (3%) required mechanical ventilation. Symptomatic mothers had more premature deliveries (16% vs 3%, P= 0.02) and their newborns were more likely to require intensive care (19% vs. 2%, P=0.001) than asymptomatic mothers. One newborn tested  positive for SARS-CoV-2, which was considered a case of horizontal postnatal transmission.
Conclusion: Although there was no distinct evidence of vertical transmission from mothers with SARS-CoV-2 to their newborns, we did observe perinatal morbidities among both mothers and newborns. Symptomatic mothers were more likely to experience premature delivery and their newborns to require intensive care. </t>
  </si>
  <si>
    <t>https://pediatrics.aappublications.org/content/early/2020/07/29/peds.2020-005637.long</t>
  </si>
  <si>
    <t>Verma S, Bradshaw C, Auyeung NSF, Lumba R, Farkas JS, Sweeney NB, Wachtel EV, Bailey SM, Noor A, Kunjumon B, Cicalese E, Hate R, Lighter JL, Alessi S, Schweizer WE, Hanna N, Roman AS, Dreyer B, Mally PV.</t>
  </si>
  <si>
    <t>10.1542/peds.2020-005637</t>
  </si>
  <si>
    <t>149 mothers and 149 newborns</t>
  </si>
  <si>
    <t>No evidence for vertical transmission of SARS-CoV-2 in two neonates with mothers infected in the second trimester</t>
  </si>
  <si>
    <t>Background: COVID-19 reported in pregnant women has occured in late pregnancy, while there are no reports of infection in the first and second trimester. We report two neonates born to mothers with COVID-19 during the second trimester.
Case presentation: Two pregnant women had symptomatic COVID-19 in the second trimester. Throat swabs at delivery for SARS-COV-2 RNA were negative for both women and their newborns. The first woman had positive serum IgM and IgG antibodies to SARS-COV-2 before delivery. Her newborn had negative IgM antibody to SARS-COV-2 but IgG was positive on the 7th day after birth. The second woman had negative serum IgM antibody to SARS-COV-2 but IgG was positive before delivery. Her newborn had negative serum IgM antibody to SARS-COV-2 but IgG was positive at 48 h after birth. None of the neonates developed clinical symptoms of COVID-19.
Conclusion: SARS-COV-2 is unlikely to be vertically transmitted in utero as evidenced by the specific antibodies in the serum of the two women and their newborns. The two women with SARS-COV-2 infection in the second trimester did not develop serious complications at delivery and outcomes of the neonates were good.</t>
  </si>
  <si>
    <t>https://www.tandfonline.com/doi/full/10.1080/23744235.2020.1798499</t>
  </si>
  <si>
    <t>Tang JY, Song WQ, Xu H, Wang N.</t>
  </si>
  <si>
    <t>Infect Dis (Lond)</t>
  </si>
  <si>
    <t>10.1080/23744235.2020.1798499</t>
  </si>
  <si>
    <t>2 pregnant women and 2 neonates</t>
  </si>
  <si>
    <t>Clinical Manifestation and Neonatal Outcomes of Pregnant Patients With Coronavirus Disease 2019 Pneumonia in Wuhan, China</t>
  </si>
  <si>
    <t>Background: Clinical manifestation and neonatal outcomes of pregnant women with coronavirus disease 2019 (COVID-19) were unclear in Wuhan, China.
Methods: We retrospectively analyzed clinical characteristics of pregnant and nonpregnant women with COVID-19 aged from 20 to 40, admitted between January 15 and March 15, 2020 at Union Hospital, Wuhan, and symptoms of pregnant women with COVID-19 and compared the clinical characteristics and symptoms to historic data previously reported for H1N1.
Results: Among 64 patients, 34 (53.13%) were pregnant, with higher proportion of exposure history (29.41% vs 6.67%) and more pulmonary infiltration on computed tomography test (50% vs 10%) compared to nonpregnant women. Of pregnant patients, 27 (79.41%) completed pregnancy, 5 (14.71%) had natural delivery, 18 (52.94%) had cesarean section, and 4 (11.76%) had abortion; 5 (14.71%) patients were asymptomatic. All 23 newborns had negative reverse-transcription polymerase chain results, and an average 1-minute Apgar score was 8-9 points. Pregnant and nonpregnant patients show differences in symptoms such as fever, expectoration, and fatigue and on laboratory tests such as neurophils, fibrinogen, D-dimer, and erythrocyte sedimentation rate. Pregnant patients with COVID-19 tend to have more milder symptoms than those with H1N1.
Conclusions: Clinical characteristics of pregnant patients with COVID-19 are less serious than nonpregnant. No evidence indicated that pregnant women may have fetal infection through vertical transmission of COVID-19. Pregnant patients with H1N1 had more serious condition than those with COVID-19.
Keywords: COVID-19; H1N1; neonatal; pregnancy; vertical transmission.</t>
  </si>
  <si>
    <t>https://academic.oup.com/ofid/article/7/7/ofaa283/5867519</t>
  </si>
  <si>
    <t>Xu S, Shao F, Bao B, Ma X, Xu Z, You J, Zhao P, Liu Y, Ng M, Cui H, Yu C, Zhang Q, Li D, Tang Z, Sun P.</t>
  </si>
  <si>
    <t>Open Forum Infect Dis</t>
  </si>
  <si>
    <t>10.1093/ofid/ofaa283</t>
  </si>
  <si>
    <t>34 pregnant patients and 30 nonpregnant patients</t>
  </si>
  <si>
    <t>Epidemiology of SARS-CoV-2 Emergence Amidst Community-Acquired Respiratory Viruses</t>
  </si>
  <si>
    <t>Background: SARS-CoV-2 emerged in China as the cause of CoVID-19 in December 2019 reaching Europe by late January 2020, when community-acquired respiratory viruses (CARVs) are at their annual peak. We validated the WHO-recommended SARS-CoV-2-assay and analyzed the epidemiology of SARS-CoV-2 and CARVs.
Methods: Naso-oropharyngeal swabs (NOPS) from 7663 patients were prospectively tested by Basel-S-gene and WHO-based E-gene-assay (Roche) in parallel using Basel-N-gene-assay for confirmation. CARVs were prospectively tested in 2394 NOPS by multiplex-NAT, including 1816 (75%) simultaneously for SARS-CoV-2.
Results: Basel-S-gene and Roche-E-gene-assays were concordant in 7475 cases (97.5%) including 825 (11%) SARS-CoV-2-positives. In 188 (2.5%) discordant cases, SARS-CoV-2-loads were significantly lower than in concordant positive ones and confirmed in 105 (1.4%). Adults were more frequently SARS-CoV-2-positive, while children tested more frequently CARV-positive. CARV co-infections with SARS-CoV-2 occurred in 1.8%. SARS-CoV-2 replaced CARVs within 3 weeks reaching 48% of all detected respiratory viruses followed by rhino/enterovirus (13%), influenzavirus (12%), coronavirus (9%), respiratory syncytial (6%) and metapneumovirus (6%).
Conclusions: Winter CARVs were dominant during the early SARS-CoV-2 pandemic impacting infection control and treatment decisions, but were rapidly replaced suggesting competitive infection. We hypothesize that pre-existing immune memory and innate immune interference contribute to the different SARS-CoV-2 epidemiology among adults and children.
Keywords: COVID-19; co-infection; multiplex; nucleic acid testing; respiratory virus.</t>
  </si>
  <si>
    <t>https://academic.oup.com/jid/article/doi/10.1093/infdis/jiaa464/5878028</t>
  </si>
  <si>
    <t>Leuzinger K, Roloff T, Gosert R, Sogaard K, Naegele K, Rentsch K, Bingisser R, Nickel CH, Pargger H, Bassetti S, Bielicki J, Khanna N, Tschudin Sutter S, Widmer A, Hinic V, Battegay M, Egli A, Hirsch HH.</t>
  </si>
  <si>
    <t>J Infect Dis</t>
  </si>
  <si>
    <t>10.1093/infdis/jiaa464</t>
  </si>
  <si>
    <t>7,663 people (including 354 children)</t>
  </si>
  <si>
    <t>Update on the COVID-19-associated inflammatory syndrome in children and adolescents; paediatric inflammatory multisystem syndrome-temporally associated with SARS-CoV-2</t>
  </si>
  <si>
    <t>We provide an update on the state of play with regards a newly described inflammatory condition which has arisen during the current SARS‐CoV‐2 pandemic. The condition has been named paediatric inflammatory multisystem syndrome temporally associated with SARS‐CoV‐2 or multisystem inflammatory syndrome in children. This condition has shown significant similarities to Kawasaki disease and toxic shock syndrome.</t>
  </si>
  <si>
    <t>https://onlinelibrary.wiley.com/doi/full/10.1111/jpc.15049</t>
  </si>
  <si>
    <t>Singh-Grewal D, Lucas R, McCarthy K, Cheng AC, Wood N, Ostring G, Britton P, Crawford N, Burgner D.</t>
  </si>
  <si>
    <t>10.1111/jpc.15049</t>
  </si>
  <si>
    <t>Clinical characteristics of COVID-19 in children: a systematic review</t>
  </si>
  <si>
    <t>Background: Limited pediatric cases with coronavirus disease 2019 (COVID-19) have been reported and the clinical profiles regarding COVID-19 in children remain obscure. Our aim was to investigate the clinical characteristics of COVID-19 in children.
Methods: PUBMED and EMBASE were searched through 20 June 2020, for case reports and case series reporting pediatric COVID-19 cases. Epidemiological, clinical, laboratory, and radiological data were collected and analyzed to compare by age.
Results: Our search identified 46 eligible case reports and case series. A total of 114 pediatric cases with COVID-19 were included. The main clinical features were mild symptoms including fever (64%), cough (35%), and rhinorrhea (16%), or no symptoms (15%). Ground-like opacities were common radiological findings (54%). The main laboratory findings were lymphopenia (33%) and elevated D-dimer (52%) and C-reactive protein (40%) levels. We identified 17 patients (15%) with multisystem inflammatory syndrome in children (MIS-C) manifesting with symptoms overlapping with, but distinct from, Kawasaki disease, including gastrointestinal symptoms, left ventricular systolic dysfunction, shock, and marked elevated inflammatory biomarkers. Twelve percent of the patients including 65% of the MIS-C cases required intensive care because of hypotension. No deaths were reported.
Conclusion: This systematic review found that children with COVID-19 are generally less severe or asymptomatic. However, infants might be seriously ill and older children might develop MIS-C with severe illness. Early detection of children with mild symptoms or an asymptomatic state and early diagnosis of MIS-C are mandatory for the management of COVID-19 and the prevention of transmission and a severe inflammatory state.
Keywords: COVID-19; Kawasaki disease; SARS-CoV-2; clinical features; multisystem inflammatory syndrome in children (MIS-C).</t>
  </si>
  <si>
    <t>https://onlinelibrary.wiley.com/doi/full/10.1002/ppul.24991</t>
  </si>
  <si>
    <t>Yasuhara J, Kuno T, Takagi H, Sumitomo N.</t>
  </si>
  <si>
    <t>10.1002/ppul.24991</t>
  </si>
  <si>
    <t>Characteristics of Clinical Trials relating to COVID-19 registered at ClinicalTrials.gov</t>
  </si>
  <si>
    <t>What is known and objective: Since the beginning of the COVID-19 outbreak in China in December 2019, the epidemic has continued to spread globally. Despite continuous reports of clinical trials being launched, no studies have yet systematically summarized and analysed their characteristics. Our objective is to do this by reviewing trials registered at ClinicalTrials.gov.
Methods: We searched the ClinicalTrials.gov database and retrieved all clinical trials on COVID-19 registered up to and including 3 April 2020. We summarized the characteristics of the trials, presenting the results of all trials, all intervention trials and drug intervention (including vaccines and traditional Chinese medicine) trials.
Results and discussion: We identified 306 COVID-19-related clinical trials. Seven of the studies had been withdrawn, leaving 299 active trials. Of the trials, 28.8% were planned to be conducted in Asia, 26.8% in Europe and 18.7% in North America. Most (73.0%) proposed trials expected to recruit fewer than 500 people, and only 22.1% of the studies included children (aged &lt;18 years). About two-thirds (67.2%) of the studies were funded by the own resources of medical or research institutions. Of intervention trials, 73.9% used random allocation, and 73.4% used parallel assignment. Only 36.7% of the intervention trials used blinding. In terms of drug trials, 147 trials were drug intervention studies, covering 80 conventional drugs and seven traditional Chinese medicine drugs. Antiviral drugs and antimalarial drugs were the most commonly studied drugs with 52 and 45 trials registered, respectively. Five registered clinical trials were on vaccines.
What is new and conclusion: A large number of COVID-19-related trials have been registered within the first 4 months since the first infection was reported. These involve a large number of different drugs, the most common being antiviral drugs and antimalarial drugs. More attention should be paid to adequate blinding in future trials.
Keywords: COVID-19; SARS-CoV-2; characteristics analysis; clinical trial registration.</t>
  </si>
  <si>
    <t>https://onlinelibrary.wiley.com/doi/full/10.1111/jcpt.13222</t>
  </si>
  <si>
    <t>Wang Y, Zhou Q, Xu M, Kang J, Chen Y.</t>
  </si>
  <si>
    <t>J Clin Pharm Ther</t>
  </si>
  <si>
    <t>10.1111/jcpt.13222</t>
  </si>
  <si>
    <t>Mapping the situation of research on coronavirus disease-19 (COVID-19): a preliminary bibliometric analysis during the early stage of the outbreak</t>
  </si>
  <si>
    <t>Background: The novel coronavirus, named as 2019-nCoV or coronavirus disease 2019 (COVID-19), has recently appeared in China and has spread worldwide, presenting a health threat to the global community. Therefore, it is important to understand the global scientific output of COVID-19 research during the early stage of the outbreak. Thus, to track the current hotspots, and highlight future directions, we performed a bibliometric analysis to obtain an approximate scenario of COVID-19 to date.
Methods: Relevant studies to COVID-19 were obtained from the Scopus database during the early stage of the outbreak. We then analysed the data by using well-established bibliometric indices: document type, country, collaboration patterns, affiliation, journal name, and citation patterns. VOSviewer was applied to map and determine hot topics in this field.
Results: The bibliometric analysis indicated that there were 19,044 publications on Scopus published on COVID-19 during the early stage of the outbreak (December 2019 up until June 19, 2020). Of all these publications, 9140 (48.0%) were articles; 4192 (22.0%) were letters; 1797 (9.4%) were reviews; 1754 (9.2%) were editorials; 1728 (9.1%) were notes; and 433 (2.3%) were others. The USA published the largest number of publications on COVID-19 (4479; 23.4%), followed by China (3310; 17.4%), Italy, (2314; 12.2%), and the UK (1981; 10.4%). British Medical Journal was the most productive. The Huazhong University of Science and Technology, Tongji Medical, and Harvard Medical School were the institutions that published the largest number of COVID-19 research. The most prevalent topics of research in COVID-19 include "clinical features studies", "pathological findings and therapeutic design", "care facilities preparation and infection control", and "maternal, perinatal and neonatal outcomes".
Conclusions: This bibliometric study may reflect rapidly emerging topics on COVID-19 research, where substantial research activity has already begun extensively during the early stage of the outbreak. The findings reported here shed new light on the major progress in the near future for hot topics on COVID-19 research including clinical features studies, pathological findings and therapeutic design, care facilities preparation and infection control, and maternal, perinatal and neonatal outcomes.
Keywords: 2019-nCoV; Bibliometric; COVID-19; Novel coronavirus; Scopus.</t>
  </si>
  <si>
    <t>https://bmcinfectdis.biomedcentral.com/articles/10.1186/s12879-020-05293-z</t>
  </si>
  <si>
    <t>Zyoud SH, Al-Jabi SW.</t>
  </si>
  <si>
    <t>10.1186/s12879-020-05293-z</t>
  </si>
  <si>
    <t>Outcomes in COVID-19 Positive Neonates and Possibility of Viral Vertical Transmission: A Narrative Review</t>
  </si>
  <si>
    <t>Objective: Novel coronavirus disease 2019 (COVID-19) seems to affect adults and pediatric patients differently. While neonates are a special population, little is known about the neonatal outcomes. This study aimed to investigate the outcomes in COVID-19 positive neonates and incidence of vertical transmission of the virus by reviewing available literature.
Study design: This study is a narrative review of available literature on "COVID-19 in neonates," for which PubMed and Google Scholar were used to search the published articles.
Results: We summarized the data from 39 published studies that are comprised of 326 COVID-19 positive peripartum mothers with respective neonatal outcomes. Twenty-three neonates have been reported to be COVID-19 positive. Male neonates were affected significantly more (79%) than female neonates. Approximately 3% neonates acquired infection through suspected vertical transmission. Strict infection prevention measures during the perinatal time can significantly reduce the chance of horizontal transmission of the virus. Overall, neonates were asymptomatic or mildly symptomatic regardless of gestational age at birth and required only supportive measures. There was 0% mortality in COVID-19 positive neonates.
Conclusion: From available published data to date, we can conclude that the prognosis of COVID-19 positive neonates is good with no mortality. There appears to be minimal vertical transmission of the infection.
Key points: · Majority of COVID-19 positive neonates showed mild clinical signs and symptoms with no mortality.. · Most COVID-19 positive neonates require only supportive measures.. · Possibility of viral vertical transmission is very low..</t>
  </si>
  <si>
    <t>https://www.thieme-connect.com/products/ejournals/html/10.1055/s-0040-1714719</t>
  </si>
  <si>
    <t>Sheth S, Shah N, Bhandari V.</t>
  </si>
  <si>
    <t>10.1055/s-0040-1714719</t>
  </si>
  <si>
    <t>What is the difference in severity of pediatric coronavirus disease 2019?</t>
  </si>
  <si>
    <t>https://onlinelibrary.wiley.com/doi/abs/10.1111/apa.15499</t>
  </si>
  <si>
    <t>Kasuga Y, Kanezawa K, Shimizu S, Nakazaki K, Go H, Nishimura K, Morioka I.</t>
  </si>
  <si>
    <t>10.1111/apa.15499</t>
  </si>
  <si>
    <t>74 pediatric patients with history of COVID-19-positive contact and/or symptoms and 10 pediatric patients with Kawasaki disease</t>
  </si>
  <si>
    <t>Testing for gestational diabetes during the COVID-19 pandemic. An evaluation of proposed protocols for the United Kingdom, Canada and Australia</t>
  </si>
  <si>
    <t>Aims: We assessed how altered diagnostic processes and criteria for gestational diabetes mellitus (GDM) recommended by the United Kingdom (UK), Canada and Australia for use during the COVID-19 pandemic would affect both GDM frequency and related adverse outcomes.
Methods: Secondary analysis of 5974 HAPO study women with singleton pregnancies who underwent 75g OGTTs and HbA1c assays between 24 and 32 weeks' gestation and who received no treatment for GDM.
Results: All post COVID-19 modified pathways reduced GDM frequency - UK (81%), Canada (82%) and Australia (25%). Canadian women whose GDM would remain undetected post COVID-19 (missed GDMs) displayed similar rates of pregnancy complications to those with post COVID-19 GDM. Using UK modifications, the missed GDM group were at slightly lower risk whilst the women missed using the Australian modifications were at substantially lower risk.
Conclusions: The modifications in GDM diagnosis proposed for the UK, Canada and Australia result in differing reductions of GDM frequency. Each has both potential benefits in terms of reduction in potential exposure to COVID-19 and costs in terms of missed opportunities to influence pregnancy and postpartum outcomes. These factors should be considered when deciding which protocol is most appropriate for a particular context.
Keywords: COVID-19; diagnosis; gestational diabetes; pregnancy complications; screening.</t>
  </si>
  <si>
    <t>https://www.diabetesresearchclinicalpractice.com/article/S0168-8227(20)30605-7/fulltext</t>
  </si>
  <si>
    <t>David McIntyre H, Gibbons KS, C W Ma R, Hung Tam W, Sacks DA, Lowe J, Madsen LR, Catalano PM.</t>
  </si>
  <si>
    <t>10.1016/j.diabres.2020.108353</t>
  </si>
  <si>
    <t>5,974 singleton pregnancies</t>
  </si>
  <si>
    <t>Estimates the degree to which gestational diabetes mellitus frequency is impacted with changing diagnostic guidelines due to the COVID-19 pandemic</t>
  </si>
  <si>
    <t>Maternal psychological distress &amp; mental health service use during the COVID-19 pandemic</t>
  </si>
  <si>
    <t>Background: Mental health problems are increasingly recognized as a significant and concerning secondary effect of the COVID-19 pandemic. Research on previous epidemics/pandemics suggest that families, particularly mothers, may be at increased risk, but this population has yet to be examined. The current study (1) described prevalence rates of maternal depressive and anxiety symptoms from an online convenience sample during the COVID-19 pandemic, (2) identified risk and protective factors for elevated symptoms, and (3) described current mental health service use and barriers.
Methods: Participants (N = 641) were mothers of children age 0-8 years, including expectant mothers. Mothers completed an online survey assessing mental health, sociodemographic information, and COVID-19-related variables.
Results: Clinically-relevant depression was indicated in 33.16%, 42.55%, and 43.37% of mothers of children age 0-18 months, 18 months to 4 years, and 5 to 8 years, respectively. Prevalence of anxiety was 36.27%, 32.62%, and 29.59% for mothers across age groups, respectively. Binary logistic regressions indicated significant associations between risk factors and depression/anxiety across child age groups.
Limitations: Cross-sectional data was used to describe maternal mental health problems during COVID-19 limiting the ability to make inferences about the long-term impact of maternal depression and anxiety on family well-being.
Conclusions: Maternal depression and anxiety appear to be elevated in the context of COVID-19 compared to previously reported population norms. Identified risk factors for depression and anxiety across different child age ranges can inform targeted early intervention strategies to prevent long-term impacts of the COVID-19 pandemic on family well-being and child development.
Keywords: Anxiety; COVID-19; Depression; Maternal; Mental health services.</t>
  </si>
  <si>
    <t>https://www.sciencedirect.com/science/article/pii/S016503272032526X?via%3Dihub</t>
  </si>
  <si>
    <t>Cameron EE, Joyce KM, Delaquis CP, Reynolds K, Protudjer JLP, Roos LE.</t>
  </si>
  <si>
    <t>J Affect Disord</t>
  </si>
  <si>
    <t>10.1016/j.jad.2020.07.081</t>
  </si>
  <si>
    <t>641 mothers (including 51 expectant mothers)</t>
  </si>
  <si>
    <t>Management of Severe COVID-19 in Pregnancy</t>
  </si>
  <si>
    <t>The scarcity of data concerning pregnant patients gravely infected with severe acute respiratory syndrome coronavirus 2 (SARS-CoV-2) makes their management difficult, as most of the reported cases in the literature present mild pneumonia symptoms. The core problem is laying out evidence on coronavirus’s implications on pregnancy and delivery, as well as vertical transmission and neonatal mortality. A healthy 30-year-old pregnant woman, gravida 6, para 4, at 31 weeks of gestation, presented severe pneumonia symptoms promptly complicated with premature rupture of membranes (PROM). A nasopharyngeal swab returned positive for SARS-CoV-2 using reverse transcription polymerase chain reactions (RT-PCR). The parturient underwent a cesarean delivery. This paper is an attempt to outline management of the critical condition of COVID-19 during pregnancy.</t>
  </si>
  <si>
    <t>https://www.hindawi.com/journals/criog/2020/8852816/</t>
  </si>
  <si>
    <t>Morocco</t>
  </si>
  <si>
    <t>Abourida Y, Rebahi H, Oussayeh I, Chichou H, Fakhir B, Soummani A, Jalal H, Bennaoui F, Slitine NEI, Maoulainine FMR, El Adib AR, Samkaoui MA.</t>
  </si>
  <si>
    <t>Case Rep Obstet Gynecol</t>
  </si>
  <si>
    <t>10.1155/2020/8852816</t>
  </si>
  <si>
    <t>Neonatal outcome in 29 pregnant women with COVID-19: A retrospective study in Wuhan, China</t>
  </si>
  <si>
    <t>Background: As of June 1, 2020, coronavirus disease 2019 (COVID-19) has caused more than 6,000,000 infected persons and 360,000 deaths globally. Previous studies revealed pregnant women with COVID-19 had similar clinical manifestations to nonpregnant women. However, little is known about the outcome of neonates born to infected women.
Methods and findings: In this retrospective study, we studied 29 pregnant women with COVID-19 infection delivered in 2 designated general hospitals in Wuhan, China between January 30 and March 10, 2020, and 30 neonates (1 set of twins). Maternal demographic characteristics, delivery course, symptoms, and laboratory tests from hospital records were extracted. Neonates were hospitalized if they had symptoms (5 cases) or their guardians agreed to a hospitalized quarantine (13 cases), whereas symptom-free neonates also could be discharged after birth and followed up through telephone (12 cases). For hospitalized neonates, laboratory test results and chest X-ray or computed tomography (CT) were extracted from hospital records. The presence of antibody of SARS-CoV-2 was assessed in the serum of 4 neonates. Among 29 pregnant COVID-19-infected women (13 confirmed and 16 clinical diagnosed), the majority had higher education (56.6%), half were employed (51.7%), and their mean age was 29 years. Fourteen women experienced mild symptoms including fever (8), cough (9), shortness of breath (3), diarrhea (2), vomiting (1), and 15 were symptom-free. Eleven of 29 women had pregnancy complications, and 27 elected to have a cesarean section delivery. Of 30 neonates, 18 were admitted to Wuhan Children's Hospital for quarantine and care, whereas the other 12 neonates discharged after birth without any symptoms and had normal follow-up. Five hospitalized neonates were diagnosed as COVID-19 infection (2 confirmed and 3 suspected). In addition, 12 of 13 other hospitalized neonates presented with radiological features for pneumonia through X-ray or CT screening, 1 with occasional cough and the others without associated symptoms. SARS-CoV-2 specific serum immunoglobulin M (IgM) and immunoglobulin G (IgG) were measured in 4 neonates and 2 were positive. The limited sample size limited statistical comparison between groups.
Conclusions: In this study, we observed COVID-19 or radiological features of pneumonia in some, but not all, neonates born to women with COVID-19 infection. These findings suggest that intrauterine or intrapartum transmission is possible and warrants clinical caution and further investigation.
Trial registration: Chinese Clinical Trial Registry, ChiCTR2000031954 (Maternal and Perinatal Outcomes of Women with coronavirus disease 2019 (COVID-19): a multicenter retrospective cohort study).</t>
  </si>
  <si>
    <t>https://journals.plos.org/plosmedicine/article?id=10.1371/journal.pmed.1003195</t>
  </si>
  <si>
    <t>Wu YT, Liu J, Xu JJ, Chen YF, Yang W, Chen Y, Li C, Wang Y, Liu H, Zhang C, Jiang L, Qian ZX, Kawai A, Mol BW, Dennis CL, Xiong GP, Cheng BH, Yang J, Huang HF.</t>
  </si>
  <si>
    <t>PLoS Med</t>
  </si>
  <si>
    <t>10.1371/journal.pmed.1003195</t>
  </si>
  <si>
    <t>29 pregnant women and 30 neonates</t>
  </si>
  <si>
    <t>Resilience and response of the congenital cardiac network in Italy during the COVID-19 pandemic</t>
  </si>
  <si>
    <t>The worldwide response to the current COVID-19 pandemic has been focused on how to prevent the disease and to protect the high-risk patient from a potentially lethal infection. Several consensus and guidelines articles have been published dealing with the cardiac patient with systemic hypertension, heart transplant or heart failure. Very little is known about the patients, both in the pediatric as well as in the adult age, with congenital heart disease. The peculiar physiology of the heart with a native, repaired or palliated congenital heart defect deserves a specialized care. Hereby we describe the early recommendations issued by the Italian Society of Pediatric Cardiology and Congenital Heart Disease and how the network of the congenital cardiac institutions in Italy reacted to the threat of potential wide spread of the infection among this fragile kind of patient.</t>
  </si>
  <si>
    <t>https://journals.lww.com/jcardiovascularmedicine/Abstract/9000/Resilience_and_response_of_the_congenital_cardiac.98164.aspx</t>
  </si>
  <si>
    <t>Formigari R, Marcora S, Luciani GB, Favilli S, Egidy Assenza G, Rinelli G, Meliota G, Castaldi B, Limongelli G, Flocco S, Vairo U; Italian Society of Pediatric Cardiology and Congenital Heart Disease.</t>
  </si>
  <si>
    <t>J Cardiovasc Med (Hagerstown)</t>
  </si>
  <si>
    <t>10.2459/JCM.0000000000001063</t>
  </si>
  <si>
    <t>Telephone consultation as a substitute for face-to-face consultation during the COVID-19 pandemic</t>
  </si>
  <si>
    <t>Introduction: The health authorities have recommended that face-to-face consultations be substituted by telephone consultations to reduce the risk of virus transmission in out-patient clinics during the coronavirus disease 2019 (COVID-19) pandemic. The aim of the present study was to assess the frequency of such telephone consultations and families' evaluations of them in a paediatric outpatient clinic during the initial weeks of the COVID-19 pandemic lockdown.
Methods: During the period from 16 March to 23 April 2020, telephone consultations substituting face-to-face consultations in children and adolescents from 0 to 19 years of age were prospectively recorded. In subsequent telephone interviews, families were asked about their views on the telephone consultation.
Results: During the observation period, the clinic had 499 scheduled face-to-face appointments and 112 (22.4%) substitute telephone consultations. A total of 103 families participated in a telephone interview representing 87 (84.5%) children with atopic diseases and 16 (15.5%) with other conditions. A total of 100 (97.0%) of the families agreed or strongly agreed that they felt good about being offered a substitute telephone consultation; 14 (13.6%) said that a telephone consultation was not the best option, whereas 89 (80.4%) would not have preferred a face-to-face consultation; 98 (95.1%) felt that the telephone consultation was useful to them.
Conclusions: A minority of planned face-to-face consultations was substituted by telephone consultations during the COVID-19 pandemic lockdown. Families were satisfied with substitute telephone consultations.</t>
  </si>
  <si>
    <t>https://ugeskriftet.dk/dmj/telephone-consultation-substitute-face-face-consultation-during-covid-19-pandemic</t>
  </si>
  <si>
    <t>Denmark</t>
  </si>
  <si>
    <t>Wolthers TO, Wolthers OD.</t>
  </si>
  <si>
    <t>Dan Med J</t>
  </si>
  <si>
    <t>112 telephone consultations</t>
  </si>
  <si>
    <t>Child malnutrition and COVID-19: the time to act is now</t>
  </si>
  <si>
    <t>https://www.thelancet.com/journals/lancet/article/PIIS0140-6736(20)31648-2/fulltext</t>
  </si>
  <si>
    <t>Fore HH, Dongyu Q, Beasley DM, Ghebreyesus TA.</t>
  </si>
  <si>
    <t>Lancet</t>
  </si>
  <si>
    <t>10.1016/S0140-6736(20)31648-2</t>
  </si>
  <si>
    <t>SARS-CoV-2 receptorACE2 protein expression in serum is significantly associated with age</t>
  </si>
  <si>
    <t>https://onlinelibrary.wiley.com/doi/abs/10.1111/all.14522</t>
  </si>
  <si>
    <t>Pavel AB, Wu J, Renert-Yuval Y, Del Duca E, Glickman JW, Miller RL, Paller AS, Krueger JG, Guttman-Yassky E.</t>
  </si>
  <si>
    <t>Allergy</t>
  </si>
  <si>
    <t>10.1111/all.14522</t>
  </si>
  <si>
    <t>29 children (up to 5 years of age) and 55 adults with moderate to severe atopic dermatitis; 19 children and 17 adults who were healthy</t>
  </si>
  <si>
    <t>Adapting antenatal care in a rural LMIC during COVID-19: A low literacy checklist to mitigate risk for community health workers</t>
  </si>
  <si>
    <t>https://obgyn.onlinelibrary.wiley.com/doi/abs/10.1002/ijgo.13332</t>
  </si>
  <si>
    <t>Guatemala</t>
  </si>
  <si>
    <t>Hernandez S, Oliveria JB, Mendoza Sosof C, Lawrence E, Shirazian T.</t>
  </si>
  <si>
    <t>10.1002/ijgo.13332</t>
  </si>
  <si>
    <t>Is multisystem inflammatory syndrome in children on the Kawasaki syndrome spectrum?</t>
  </si>
  <si>
    <t>An alarming increase in children presenting with fever, hyperinflammation and multiorgan dysfunction frequently requiring intensive care has been observed after SARS-CoV-2 infection. The illness resembles Kawasaki Disease (KD) with coronary dilatation and aneurysm occurring in some. However, the cardiovascular manifestations were typically on the severe end of the KD spectrum with cardiogenic shock a common presentation together with other features. This led to defining a unique syndrome named multisystem inflammatory syndrome in Children (MIS-C). In this issue of the JCI, Lee and Day-Lewis et al. and Diorio et al. explored the clinical profiles associated with COVID-19 in children. We posit that while splitting MIS-C into a separate disease may aid clinical management decisions, lumping it into the KD pot may better serve to understand pathobiology.</t>
  </si>
  <si>
    <t>https://www.jci.org/articles/view/141718/pdf</t>
  </si>
  <si>
    <t>Yeung RS, Ferguson PJ.</t>
  </si>
  <si>
    <t>10.1172/JCI141718</t>
  </si>
  <si>
    <t>Universal screening for SARS-CoV-2 in pregnant women admitted for delivery: how to manage antibody testing?</t>
  </si>
  <si>
    <t>https://www.tandfonline.com/doi/full/10.1080/14767058.2020.1793317</t>
  </si>
  <si>
    <t>Cavaliere AF, Carabaneanu AI, Perelli F, Matarrese D, Brunelli T, Casprini P, Vasarri PL.</t>
  </si>
  <si>
    <t>10.1080/14767058.2020.1793317</t>
  </si>
  <si>
    <t>226 women</t>
  </si>
  <si>
    <t>COVID-19 and Hypercoagulability: Potential Impact on Management with Oral Contraceptives, Estrogen Therapy and Pregnancy</t>
  </si>
  <si>
    <t>https://academic.oup.com/endo/advance-article/doi/10.1210/endocr/bqaa121/5874354</t>
  </si>
  <si>
    <t>Spratt DI, Buchsbaum RJ.</t>
  </si>
  <si>
    <t>Endocrinology</t>
  </si>
  <si>
    <t>10.1210/endocr/bqaa121</t>
  </si>
  <si>
    <t>Is Nasopharyngeal Swab Comparable With Nasopharyngeal Aspirate to Detect SARS-CoV-2 in Children?</t>
  </si>
  <si>
    <t>https://journals.lww.com/pidj/Citation/9000/Is_Nasopharyngeal_Swab_Comparable_With.96090.aspx</t>
  </si>
  <si>
    <t>Capecchi E, Di Pietro GM, Luconi E; Testing Pediatric COVID-19 (TPC-19).</t>
  </si>
  <si>
    <t>10.1097/INF.0000000000002824</t>
  </si>
  <si>
    <t>136 children</t>
  </si>
  <si>
    <t>COVID-19 positive mothers are not more anxious or depressed than non COVID pregnant women during the pandemic: A pilot case-control comparison</t>
  </si>
  <si>
    <t>https://www.ejog.org/article/S0301-2115(20)30479-6/fulltext</t>
  </si>
  <si>
    <t>Kotabagi P, Nauta M, Fortune L, Yoong W.</t>
  </si>
  <si>
    <t>10.1016/j.ejogrb.2020.07.037</t>
  </si>
  <si>
    <t>14 COVID-19 positive pregnant women and 14 pregnant women without COVID-19 diagnosis</t>
  </si>
  <si>
    <t>Long-term impact of COVID-19 on disabled children</t>
  </si>
  <si>
    <t>https://onlinelibrary.wiley.com/doi/full/10.1111/dmcn.14603</t>
  </si>
  <si>
    <t>Dan B.</t>
  </si>
  <si>
    <t>Dev Med Child Neurol</t>
  </si>
  <si>
    <t>10.1111/dmcn.14603</t>
  </si>
  <si>
    <t>Impacts of COVID-19 on childhood malnutrition and nutrition-related mortality</t>
  </si>
  <si>
    <t>https://www.thelancet.com/journals/lancet/article/PIIS0140-6736(20)31647-0/fulltext</t>
  </si>
  <si>
    <t>Headey D, Heidkamp R, Osendarp S, Ruel M, Scott N, Black R, Shekar M, Bouis H, Flory A, Haddad L, Walker N; Standing Together for Nutrition consortium.</t>
  </si>
  <si>
    <t>10.1016/S0140-6736(20)31647-0</t>
  </si>
  <si>
    <t>Intrauterine transfusion in COVID-19 positive mother vertical transmission risk assessment</t>
  </si>
  <si>
    <t>https://www.ejog.org/article/S0301-2115(20)30481-4/fulltext</t>
  </si>
  <si>
    <t>Serbia</t>
  </si>
  <si>
    <t>Filimonovic D, Lackovic M, Filipovic I, Orlic NK, Markovic VM, Djukic V, Stevanovic IP, Mihajlovic S.</t>
  </si>
  <si>
    <t>10.1016/j.ejogrb.2020.07.039</t>
  </si>
  <si>
    <t>1 mother and 1 neonate</t>
  </si>
  <si>
    <t>Child Maltreatment Prevention in the Era of Coronavirus Disease 2019</t>
  </si>
  <si>
    <t>https://jamanetwork.com/journals/jamapediatrics/fullarticle/2769069</t>
  </si>
  <si>
    <t>Greeley CS.</t>
  </si>
  <si>
    <t>JAMA Pediatr</t>
  </si>
  <si>
    <t>10.1001/jamapediatrics.2020.2776</t>
  </si>
  <si>
    <t>Impact of the Covid-19 Pandemic in Children with Allergic Asthma</t>
  </si>
  <si>
    <t>https://www.sciencedirect.com/science/article/pii/S2213219820307273?via%3Dihub</t>
  </si>
  <si>
    <t>Ruano FJ, Somoza √Ålvarez ML, Haroun-D√≠az E, V√°zquez de la Torrem M, Gonz√°lez PL, Prieto-Moreno A, Rojas IT, Cervera Garc√≠a MD, Alzate DP, Blanca-L√≥pez N, D√≠ez GC.</t>
  </si>
  <si>
    <t>J Allergy Clin Immunol Pract</t>
  </si>
  <si>
    <t>10.1016/j.jaip.2020.07.019</t>
  </si>
  <si>
    <t>212 children (ages 2 years to 14 years)</t>
  </si>
  <si>
    <t>COVID-19 Infection in Children with Pre-existing Heart Disease</t>
  </si>
  <si>
    <t>https://www.jpeds.com/article/S0022-3476(20)30968-9/fulltext</t>
  </si>
  <si>
    <t>Simpson M, Collins C, Nash DB, Panesar LE, Oster ME.</t>
  </si>
  <si>
    <t>10.1016/j.jpeds.2020.07.069</t>
  </si>
  <si>
    <t>7 children and adolescents including 5 infants</t>
  </si>
  <si>
    <t>Are clinical outcomes worse for pregnant women ‚â• 20 weeks' gestation infected with COVID-19? A multicenter case-control study with propensity score matching</t>
  </si>
  <si>
    <t>https://www.ncbi.nlm.nih.gov/pmc/articles/PMC7384420/</t>
  </si>
  <si>
    <t>Badr DA, Mattern J, Carlin A, Cordier AG, Maillart E, El Hachem L, El Kenz H, Andronikof M, De Bels D, Damoisel C, Preseau T, Vignes D, Cannie MM, Vauloup-Fellous C, Fils JF, Benachi A, Jani JC, Vivanti AJ.</t>
  </si>
  <si>
    <t>10.1016/j.ajog.2020.07.045</t>
  </si>
  <si>
    <t>190 COVID-19 positive women (107 non-pregnant and 83 pregnant)</t>
  </si>
  <si>
    <t>Fatal outcome of COVID-19 disease in a 5-month infant with comorbidities</t>
  </si>
  <si>
    <t>https://www.revespcardiol.org/en-fatal-outcome-covid-19-disease-in-articulo-S1885585720301729</t>
  </si>
  <si>
    <t>Climent F.J., Calvo C., García-Guereta L., Rodríguez-Álvarez D., Buitrago N.M., Pérez-Martínez A.</t>
  </si>
  <si>
    <t>Revista Espanola de Cardiologia (2020) 73:8 (667-669). Date of Publication: 1 Aug 2020</t>
  </si>
  <si>
    <t>10.1016/j.recesp.2020.04.015</t>
  </si>
  <si>
    <t>1 infant</t>
  </si>
  <si>
    <t>Recommendations for perinatal and neonatal surgical management during the COVID-19 pandemic</t>
  </si>
  <si>
    <t>Coronavirus disease 2019 (COVID-19) caused by severe acute respiratory syndrome coronavirus 2 has spread rapidly around the world and is a significant threat to global health. Patients in the Neonatal Surgery Department have rapidly progressing diseases and immature immunity, which makes them vulnerable to pulmonary infection and a relatively higher mortality. This means that these patients require multidisciplinary treatment including early diagnosis, timely transport, emergency surgery and intensive critical care. The COVID-19 pandemic poses a threat to carrying out these treatments. To provide support for the health protection requirements of the medical services in the Neonatal Surgery Department, we developed recommendations focusing on patient transport, surgery selection and protection requirements with the aim of improving treatment strategies for patients and preventing infection in medical staff during the current COVID-19 pandemic.</t>
  </si>
  <si>
    <t>https://www.wjgnet.com/2307-8960/full/v8/i14/2893.htm?s=qc</t>
  </si>
  <si>
    <t>Ma L.-S., Zhao Y.-L., Wei Y.-D., Liu C.</t>
  </si>
  <si>
    <t>World Journal of Clinical Cases (2020) 8:14 (2893-2901). Date of Publication: 26 Jul 2020</t>
  </si>
  <si>
    <t>10.12998/wjcc.v8.i14.2893</t>
  </si>
  <si>
    <t>Analysis and reflection on the transmission routes of SARS-COV-2</t>
  </si>
  <si>
    <t>The novel coronavirus disease 2019 (COVID-19) outbreak occurred in December last year and spread quickly in the world, causing great harm to people. The rapid progression of this epidemic makes scholars in various fields conduct research on the transmission of severe acute respiratory syndrome coronavirus 2 (SARS-CoV-2). So far, the wildly accepted routes are droplets and close contact. Controversially, some researchers believe that other routes include aerosol diffusion, fecal-oral transmission, contacting urine, conjunctival infection, and mother-to-infant transmission may also infect people. In this article, combining the newest research and reports, the authors systematically analyzed the theoretical possibility and real-life probability of the transmission routes of the virus in order to help with the research and clinical judgment of the spread of infectious diseases in the future.</t>
  </si>
  <si>
    <t>https://yxxb.xjtu.edu.cn/oa/DArticle.aspx?type=view&amp;id=202004006</t>
  </si>
  <si>
    <t>Yuan J., Ren H., Sun Y., Wang K., Chen M.</t>
  </si>
  <si>
    <t>Journal of Xi'an Jiaotong University (Medical Sciences) (2020) 41:4 (497-501). Date of Publication: 5 Jul 2020</t>
  </si>
  <si>
    <t>10.7652/jdyxb202004006</t>
  </si>
  <si>
    <t>Chinese</t>
  </si>
  <si>
    <t>Patterns of myocardial involvement in children during COVID-19 pandemic: Early experience from northern Italy</t>
  </si>
  <si>
    <t>There is limited information about coronavirus disease 2019 (COVID-19) in the pediatric population. Preliminary data suggest a not insignificant prevalence of cardiac involvement. Here, we report our early experience with COVID-19 in the pediatric population. These patients display exceptionally high levels of acute-phase reactants. The clinical syndrome in these patients is somewhat similar to Kawasaki disease with or without myocardial involvement. In some cases, the presentation mimics typical myocarditis. Severe myocardial involvement is associated with transient electrocardiographic and echocardiographic abnormalities. These findings may be due to the cardiotropic nature of the virus or may be the result of an immunologic response to the infection.
Keywords: Coronavirus disease 2019, Kawasaki, myocarditis</t>
  </si>
  <si>
    <t>http://www.annalspc.com/article.asp?issn=0974-2069;year=2020;volume=13;issue=3;spage=230;epage=233;aulast=Ferrero</t>
  </si>
  <si>
    <t>Ferrero P., Piazza I., Bonino C., Ciuffreda M.</t>
  </si>
  <si>
    <t>Annals of Pediatric Cardiology (2020) 13:3 (230-233). Date of Publication: 1 Jul 2020</t>
  </si>
  <si>
    <t>10.4103/apc.APC_77_20</t>
  </si>
  <si>
    <t>6 children and adolescents including one child under age 5 years</t>
  </si>
  <si>
    <t>A case report of pregnant lady having COVID-19 delivered via Cesarean section in tertiary care hospital in Pakistan</t>
  </si>
  <si>
    <t>This is case report of 40 years female who presented at term and was co-infected with COVID-19. She had history of previous 3 C-sections so another C-section was performed due to fear of uterine rupture. Her surgery went uneventful. She recovered after surgery from COVID-19. Her infant also tested negative for COVID-19.</t>
  </si>
  <si>
    <t>https://microbiologyjournal.org/a-case-report-of-pregnant-lady-having-covid-19-delivered-via-cesarean-section-in-tertiary-care-hospital-in-pakistan/</t>
  </si>
  <si>
    <t>Tarar S.H., Atta H., Khalid M., Saeed S., Shah S.M.A., Rizwan K., Rasheed T., Bilal M.</t>
  </si>
  <si>
    <t>Journal of Pure and Applied Microbiology (2020) 14:2 (1121-1123). Date of Publication: 1 Jun 2020</t>
  </si>
  <si>
    <t>10.22207/JPAM.14.2.06</t>
  </si>
  <si>
    <t>Recommendations guide for the management of pediatric patients with severe SARS-COV-2</t>
  </si>
  <si>
    <t>The appearance of SARS-CoV-2 from December 2019 and its rapid expansion in the world reaching Pandemic status, has become a great challenge for health teams. Although the evidence of infection in children is still scarce compared to that of adults, it has become evident that at the pediatric po-pulation level, most of the time the infection is asymptomatic or mild, but not all the patients have this evolution, which has motivated the discussion in the Pediatric Critical Care teams regarding how to face these patients with a more serious disease. This consensus is the result of the work of the Pediatric Intensive Care Branch of the Chilean Society of Pediatrics, collecting the evidence available at the time of the review plus the opinion of national experts in Pediatric Intensive Care. The purpose of these recommendations is to offer teams that care for critically ill pediatric patients a guide for the diagnosis and treatment of patients who evolve with severe COVID 19, which can be applied in all Pediatric UPCs in our country, with special emphasis in those measures that have shown greater effectiveness at the level of diagnostic studies, treatment and care of health personnel.</t>
  </si>
  <si>
    <t>https://www.revistachilenadepediatria.cl/index.php/rchped/article/view/2550/2712</t>
  </si>
  <si>
    <t>Scheu Goncalves C., Diettes González A., Wegner Araya A., Bravo Figueroa P., Drago Thibaut M., Nalegach Romero M.E., Castillo Moya A., Verscheure Peralta F., Acuña Aguirre C., Díaz Rubio F., Ortiz P., Cordero J., Dalmazzo Álvarez R., Valverde Goñi C., Yunge Bertini M.</t>
  </si>
  <si>
    <t>Revista Chilena de Pediatria (2020) 91:7 (1-15). Date of Publication: 2020</t>
  </si>
  <si>
    <t>10.32641/rchped.vi91i7.2550</t>
  </si>
  <si>
    <t>First results of universal SARS-CoV-2 virus testing of asymptomatic pregnant patients presenting for antenatal care at the Kalafong Provincial Tertiary Hospital</t>
  </si>
  <si>
    <t>Background: The current COVID-19 pandemic caused by the SARS-CoV-2 virus has reached the stage of community spread in South Africa. Asymptomatic carriers have been reported amongst pregnant women. Against this background, a strategy of universal testing of all patients visiting facilities for antenatal care should be considered, as this information will allow proper planning of obstetric services as well as reducing risk to health care workers and patients.
Methods: Asymptomatic pregnant women visiting Kalafong Provincial Tertiary Hospital in Atteridgeville, Pretoria, for antenatal care were randomly selected for SARS-CoV-2 PCR testing.
Results: We report the results of the first 67 patients who were tested. Their mean age was 33.3 years (SD = 6.44), and 34.3% were HIV infected. Sixteen patients (32.8%) had comorbidities such as diabetes mellitus type II/gestational diabetes and hypertension. All 67 women tested negative for SARS-CoV-2 infection.
Conclusion: The asymptomatic carrier status at this point in time is still zero, reflecting the early stage of the epidemic in Tshawane at the time of testing. Universal testing of this group of patients should continue, as early identification of asymptomatic carriers in pregnant women is essential for the provision of safe obstetric care, especially against the background of the presence of significant comorbidities in this population group.</t>
  </si>
  <si>
    <t>https://journals.co.za/content/journal/10520/EJC-1d8e286fca</t>
  </si>
  <si>
    <t>South Africa</t>
  </si>
  <si>
    <t>Snyman L.C., Molokoane F., Seopela L., Mopane N., Mojela M.</t>
  </si>
  <si>
    <t>Obstetrics and Gynaecology Forum (2020) 30:2 (19-21). Date of Publication: 2020</t>
  </si>
  <si>
    <t>67 pregnant women</t>
  </si>
  <si>
    <t>Performing an urgent neonatal cardiac intervention safely during the COVID-19 pandemic</t>
  </si>
  <si>
    <t>The current pandemic has driven the medical community to adapt quickly to unprecedented challenges. Among these challenges is the need to minimize staff exposure to COVID-19 during neonatal cardiac procedures. In this report, we describe measures we have taken to protect health care workers while ensuring successful outcomes. These measures include wearing appropriate personal protective equipment, physical distancing, designating separate delivery and transport teams, and limiting the number of providers in direct contact with any patient who is infected or whose infection status is unknown.</t>
  </si>
  <si>
    <t>https://www.sciencedirect.com/science/article/pii/S105898132030134X</t>
  </si>
  <si>
    <t>Spencer R., Chaves D.V., Brooks M.C., Goldshtrom N., Moroz L., Miller R., Glickstein J., Levasseur S., Bacha E.A., Turner M.E., Farooqi K.M.</t>
  </si>
  <si>
    <t>Progress in Pediatric Cardiology (2020) Article Number: 101265. Date of Publication: 2020</t>
  </si>
  <si>
    <t>10.1016/j.ppedcard.2020.101265</t>
  </si>
  <si>
    <t>Severe refractory Kawasaki disease in seven infants in the COVID-19 era</t>
  </si>
  <si>
    <t>https://www.ncbi.nlm.nih.gov/pmc/articles/PMC7351415/</t>
  </si>
  <si>
    <t>Vergnano S., Alders N., Armstrong C., Bamber A.R., Bandi S., Evans J.A., Hajiani N., Kenny J., Kucera F., Tometzki A., Uzun O., Wilkinson N., Ramanan A.V.</t>
  </si>
  <si>
    <t>The Lancet Rheumatology (2020). Date of Publication: 2020</t>
  </si>
  <si>
    <t>10.1016/S2665-9913(20)30231-9</t>
  </si>
  <si>
    <t>7 infants</t>
  </si>
  <si>
    <t>Congenital heart surgery in Spain during the state of alarm related to COVID-19</t>
  </si>
  <si>
    <t>Introduction-objectives
We live in exceptional times caused by the new SARS-CoV-2 coronavirus pandemic. Although clinical involvement of children and patients with congenital heart disease are not frequent, the emergency care of adults with COVID-19 has almost collapsed our healthcare system. Consequently, the whole standard activity has been minimized during this period. In this manuscript we analyse the reduction of our congenital heart surgery over these 2 months of state of alarm, and we propose strategies to return to normal.
Methods
From our Society congenital heart disease working group, a survey was carried out in Spanish congenital heart disease surgery hospitals, in order to find out the decrease in activity caused by the COVID-19 pandemic during the time period from March-13 to May-13, 2020.
Results
During the pandemic, congenital heart disease surgery was partially reduced, stepping with the most urgent cases and minimizing the scheduled activity. Compared to the same period in 2019, 51% less major surgery and 54% less extracorporeal surgery were performed. Collaboration in adults COVID-19 front line care has been 15%, having 7% of our specialists on quarantine. Before operating on any patient, the PCR is asked to rule out SARS-CoV-2 infection and, if positive, we only consider intervention in urgent / emergency cases.
Conclusions
The SARS-CoV-2 pandemic has forced all the congenital heart disease services nationwide to restructure, aiming to support colleagues with direct treatment of COVID-19, without sacrificing the healthcare of our own patients whose surgery could not be delayed.</t>
  </si>
  <si>
    <t>https://www.sciencedirect.com/science/article/pii/S1134009620301455</t>
  </si>
  <si>
    <t>Polo López L., Centella Hernández T., González Calle A., Bautista Hernández V., Gil Jaúrena J.M., Fernández Doblas J., Aramendi Gallardo J.I., Ríos Rodríguez L., Ruiz Alonso E., Boni L., Merino Cejas C., Aguilar Jiménez J.M., Serrano Martínez F., Caffarena Calvar J.M.</t>
  </si>
  <si>
    <t>Cirugia Cardiovascular (2020). Date of Publication: 2020</t>
  </si>
  <si>
    <t>10.1016/j.circv.2020.06.003</t>
  </si>
  <si>
    <t>Clinical characteristics of covid-19 in children of different ages. Literature review as of april 2020</t>
  </si>
  <si>
    <t>This review aims to describe epidemiological and clinical characteristics of COVID-19 in children and identify possible approaches to its therapy. We analyzed articles published in international peer-reviewed journals and official data from China, Germany, and Italy, as well as WHO reports regarding COVID-19 in children for December 2019–March 2020. The new coronavirus (SARS-CoV-2) causes disease in children of all age groups (including newborns), although it is milder than that in adults. This trend was observed during SARS-Cov-1 and MERS outbreaks. Approximately one-third of children have asymptomatic SARS-CoV-2 infection, including cases with pneumonia. Pregnant women have COVID-19 as frequently as non-pregnant women; however, vertical transmission of the virus to the fetus has not yet been confirmed or definitively rejected. We reviewed currently available information on possibilities of COVID-19 therapy in children from different age groups, depending on the disease severity. Despite the fact that most experts agree that children tend to have mild and often asymptomatic disease, there are still many factors suggesting the need for a long-term follow-up of such children, including those who had family contacts with COVID-19 patients. These factors encompass combined organ lesions, possible asymptomatic myocarditis and pneumonia in the early stages, prolonged excretion of virus particles in bodily fluids even after the elimination of the main symptoms, and uncertainty about the outcomes and consequences of the disease.</t>
  </si>
  <si>
    <t>http://www.crie.ru/pdf/covid/klinicheskie-osobennosti-techeniya-covid-19-u-detey-razlichnih-vozrastnyh-grupp-obzor-literatury-k-nachalu-aprelya-2020-goda.pdf</t>
  </si>
  <si>
    <t>Melekhina Е.V., Gorelov A.V., Muzyka A.D.</t>
  </si>
  <si>
    <t>Voprosy Prakticheskoi Pediatrii (2020) 15:2 (7-20). Date of Publication: 2020</t>
  </si>
  <si>
    <t>10.20953/1817-7646-2020-2-7-20</t>
  </si>
  <si>
    <t>Russian</t>
  </si>
  <si>
    <t>Mental health</t>
  </si>
  <si>
    <t>Maternal COVID-19 infection, clinical characteristics, pregnancy, and neonatal outcome: A prospective cohort study</t>
  </si>
  <si>
    <t>Objective
To study the effect of COVID-19 on pregnancy and neonatal outcomes.
Study design
Prospective cohort study in a large tertiary maternity unit within a university hospital with an average annual birth of over 10,000 births. We prospectively collected and analysed data for a cohort of 23 pregnant patients including singleton and multiple pregnancies tested positive for COVID-19 between February 2020 and April 2020 inclusive to assess the effect of COVID-19 on pregnancy, and neonatal outcomes.
Results
Twenty-three pregnant patients tested positive for COVID-19, delivering 20 babies including a set of twins, with four ongoing pregnancies at the time of manuscript submission. 16/23 (70 %) whom tested positive were patients from Asian (Indian sub-continent) background. The severity of the symptoms ranged from mild in 13/23 (65.2 %) of the patients, moderate in 2/23 (8.7 %), and severe in 8/23 (34.8 %). Four out of total 23 COVID-19 pregnant patients (17.4 %) developed severe adult respiratory distress syndrome complications requiring ICU support, one of whom led to maternal death 1/23 (4.3 %). 11/23 (48 %) of the patients had pre-existing co-morbidities, with morbid obesity 5/23 (21.7 %) and diabetes 4/23 (17.4 %) being the more commonly represented. Of the 23 pregnant patients 19 were in their third trimester of pregnancy and delivered; 7/19 (36.8 %) had preterm birth, 3/19 (15.8 %) developed adult respiratory distress syndrome before delivery, and 2/19 (10.5 %) had pre-eclampsia. 16/19 (84 %) of patients delivered by C-section. Out of the 20 new-borns, 18 were singletons with a set of twin.
Conclusion
COVID-19 is associated with high prevalence of preterm birth, preeclampsia, and caesarean section compared to non−COVID pregnancies. COVID-19 infection was not found in the newborns and none developed severe neonatal complications.</t>
  </si>
  <si>
    <t>https://www.ejog.org/article/S0301-2115(20)30448-6/fulltext</t>
  </si>
  <si>
    <t>Antoun L, Taweel NE, Ahmed I, Patni S, Honest H.</t>
  </si>
  <si>
    <t>10.1016/j.ejogrb.2020.07.008</t>
  </si>
  <si>
    <t>23 women</t>
  </si>
  <si>
    <t>Multisystem inflammatory syndrome in children and COVID-19 are distinct presentations of SARS-CoV-2</t>
  </si>
  <si>
    <t>Background: Initial reports from the Severe Acute Respiratory Coronavirus 2 (SARS-CoV-2) pandemic described children as being less susceptible to Coronavirus Disease 2019 (COVID-19) than adults. Subsequently, a severe and novel pediatric disorder termed Multisystem Inflammatory Syndrome in Children (MIS-C) emerged. We report on unique hematologic and immunologic parameters that distinguish between COVID-19 and MIS-C and provide insight into pathophysiology.
Methods: We prospectively enrolled hospitalized patients with evidence of SARS-CoV-2 infection and classified them as having MIS-C or COVID-19. Patients with COVID-19 were classified as having either minimal or severe disease. Cytokine profiles, viral cycle thresholds (Cts), blood smears, and soluble C5b-9 values were analyzed with clinical data. Twenty patients were enrolled (9 severe COVID-19, 5 minimal COVID-19, and 6 MIS-C). Five cytokines (IFN-γ, IL-10, IL-6, IL-8 and TNF-α) contributed to the analysis. TNF-α and IL-10 discriminated between patients with MIS-C and severe COVID-19. Cts and burr cells on blood smears also differentiated between patients with severe COVID-19 and those with MIS-C.
Conclusion: Pediatric patients with SARS-CoV-2 are at risk for critical illness with severe COVID-19 and MIS-C. Cytokine profiling and examination of peripheral blood smears may distinguish between patients with MIS-C and severe COVID-19.</t>
  </si>
  <si>
    <t>https://www.jci.org/articles/view/140970/pdf</t>
  </si>
  <si>
    <t>Diorio C, Henrickson SE, Vella LA, McNerney KO, Chase JM, Burudpakdee C, Lee JH, Jasen C, Balamuth F, Barrett DM, Banwell B, Bernt KM, Blatz AM, Chiotos K, Fisher BT, Fitzgerald JC, Gerber JS, Gollomp K, Gray C, Grupp SA, Harris RM, Kilbaugh TJ, Odom John AR, Lambert MP, Liebling EJ, Paessler M, Petrosa W, Phillips CA, Reilly AF, Romberg N, Seif AE, Sesok-Pizzini D, Sullivan K, Vardaro J, Behrens EM, Teachey DT, Bassiri H.</t>
  </si>
  <si>
    <t>10.1172/JCI140970</t>
  </si>
  <si>
    <t>How Parents and Their Children Used Social Media and Technology at the Beginning of the COVID-19 Pandemic and Associations with Anxiety</t>
  </si>
  <si>
    <t>In this study, we examined parents' (n = 260) perceptions of their own and their children's use of social media and other types of communication technologies in the beginning stages of coronavirus disease 2019 (COVID-19) related sanctions (e.g., social distancing) in the United States. We also examined associations between social media and technology use and anxiety. On average, parents reported that both they and their children (especially teenagers aged 13–18) had increased technology and social media use since the beginning of social distancing. Moreover, even after controlling for demographic factors, structural equation models showed that parents and children with higher levels of anxiety (as reported by parents) were more likely to increase their technology use and use social media and phones to connect. Among parents, higher anxiety was related to using social media for both social support and information seeking. Based on these results, we advocate for the utilization of social media by public health officials for collecting, collating, and dispersing accurate crisis-related information. As social media use is widespread, and there is potential for false rumors to cause erroneous behavioral action and/or undue stress and anxiety, we also suggest that social media campaigns be thoughtfully designed to account for individual differences in developmental stages and psychological vulnerabilities.</t>
  </si>
  <si>
    <t>https://www.liebertpub.com/doi/10.1089/cyber.2020.0284</t>
  </si>
  <si>
    <t>Drouin M, McDaniel BT, Pater J, Toscos T.</t>
  </si>
  <si>
    <t>Cyberpsychol Behav Soc Netw</t>
  </si>
  <si>
    <t>10.1089/cyber.2020.0284</t>
  </si>
  <si>
    <t>260 parents</t>
  </si>
  <si>
    <t>On the effect of age on the transmission of SARS-CoV-2 in households, schools and the community</t>
  </si>
  <si>
    <t>Background: There is limited information on the effect of age on the transmission of SARS-CoV-2 infection in different settings, including primary, secondary and high schools, households, and the whole community. We undertook a literature review of published studies/data on detection of SARS-CoV-2 infection in contacts of COVID-19 cases, as well as serological studies, and studies of infections in the school setting to examine those issues. Results: Our literature review presents evidence for significantly lower susceptibility to infection for children aged under 10 years compared to adults given the same exposure, for elevated susceptibility to infection in adults aged over 60y compared to younger/middle aged adults, and for the risk of SARS-CoV-2 infection associated with sleeping close to an infected individual. Published serological studies also suggest that younger adults (particularly those aged under 35y) often have high cumulative rates of SARS-CoV-2 infection in the community. Additionally, there is some evidence of robust spread of SARS-CoV-2 in secondary/high schools, and there appears to be more limited spread in primary schools. Some countries with relatively large class sizes in primary schools (e.g. Chile and Israel) reported sizeable outbreaks in some of those schools, though routes of transmission of infection to both students and staff are not clear from current reports. Conclusions: Opening secondary/high schools is likely to contribute to the spread of SARS-CoV-2, and, if implemented, it should require both lower levels of community transmission and greater safeguards to reduce transmission. Compared to secondary/high schools, opening primary schools and daycare facilities may have a more limited effect on the spread of SARS-CoV-2 in the community, particularly under smaller class sizes and in the presence of mitigation measures. Efforts to avoid crowding in the classroom and other mitigation measures should be implemented, to the extent possible, when opening primary schools. Efforts should be undertaken to diminish the mixing in younger adults to mitigate the spread of the epidemic in the whole community</t>
  </si>
  <si>
    <t>https://www.medrxiv.org/content/10.1101/2020.07.19.20157362v2.full.pdf+html</t>
  </si>
  <si>
    <t>Goldstein E, Lipsitch M, Cevik M.</t>
  </si>
  <si>
    <t>10.1101/2020.07.19.20157362</t>
  </si>
  <si>
    <t>COVID-19 (SARS-CoV-2) Infection in Pregnancy: A Systematic Review</t>
  </si>
  <si>
    <t>Introduction: To review published studies related to the association of severe acute respiratory syndrome coronavirus 2 (SARS-CoV-2) infections with pregnancy, foetal, and neonatal outcomes during coronavirus disease 2019 (COVID-19) pandemic in a systematic manner. Methods: A comprehensive electronic search was done through PubMed, Scopus, Medline, Cochrane database, and Google Scholar from December 01, 2019, to May 22, 2020, along with the reference list of all included studies. All cohort studies that reported on outcomes of COVID-19 during pregnancy were included. Qualitative assessment of included studies was performed using the Newcastle-Ottawa scale. Results: Upon admission, most pregnant women underwent a low-dose radiation CT scan; the reports of which included unilateral/bilateral pneumonia in most patients. A marked lymphopenia was also noted in many patients with COVID-19. 513 titles were screened, and 22 studies were included, which identified 156 pregnant women with COVID-19 and 108 neonatal outcomes. The most common maternal/foetal complications included intrauterine/foetal distress (14%) and premature rupture of membranes (8%). The neonatal clinical manifestations of COVID-19 commonly included shortness of breath (6%), gastrointestinal symptoms (4%), and fever (3%). Conclusion: COVID-19 infection in pregnancy leads to increased risk in pregnancy complications such as preterm birth, PPROM, and may possibly lead to maternal death in rare cases. There is no evidence to support vertical transmission of SARS-CoV-2 infection to the unborn child. Due to a paucity of inconsistent data regarding the impact of COVID-19 on the newborn, caution should be undertaken to further investigate and monitor possible infection in the neonates born to COVID-19-infected mothers.</t>
  </si>
  <si>
    <t>https://www.karger.com/Article/FullText/509290</t>
  </si>
  <si>
    <t>Multicountry</t>
  </si>
  <si>
    <t>Akhtar H, Patel C, Abuelgasim E, Harky A.</t>
  </si>
  <si>
    <t>Gynecol Obstet Invest</t>
  </si>
  <si>
    <t>10.1159/000509290</t>
  </si>
  <si>
    <t>22 studies</t>
  </si>
  <si>
    <t>Neonate Born to a Mother with a Diagnosis of Suspected Intra-Amniotic Infection versus COVID-19 or Both</t>
  </si>
  <si>
    <t>A diagnosis of intra-amniotic infection is typically made based on clinical criteria, including maternal intrapartum fever and one or more of the following: maternal leukocytosis, purulent cervical drainage, or fetal tachycardia. The diagnosis can also be made in patients with an isolated fever of 39°C, or greater, without any other clinical risk factors present. Coronavirus disease 2019 (COVID-19), caused by the virus SARS-CoV-2, has been noted to have varying signs and symptoms over the course of the disease including fever, cough, fatigue, anorexia, shortness of breath, sputum production, and myalgia. In this report, we detail a case of a newborn born to a mother with a clinical diagnosis of intra-amniotic infection with maternal fever and fetal tachycardia, who was then found to be SARS-CoV-2 positive on testing. Due to the varying presentation of COVID-19, this case illustrates the low threshold needed to test mothers for SARS-CoV-2 in order to prevent horizontal transmission to neonates and to healthcare providers.</t>
  </si>
  <si>
    <t>https://www.hindawi.com/journals/cripe/2020/8886800/</t>
  </si>
  <si>
    <t>Lumba R, Remon J, Louie M, Quan M, Verma S, Rigaud M, Kunjumon B.</t>
  </si>
  <si>
    <t>Case Rep Pediatr</t>
  </si>
  <si>
    <t>10.1155/2020/8886800</t>
  </si>
  <si>
    <t>What immunological and hormonal protective factors lower the risk of COVID-19 related deaths in pregnant women?</t>
  </si>
  <si>
    <t>Despite anticipated increased risk of COVID-19 and increased expression of the SARS CoV-2 receptor (ACE2), the relatively low mortality of pregnant women with COVID-19 has been an area of wonder. The immunological changes predominantly inclining to anti-inflammatory state, which is augmented by placental hormones’ immune modulating action, looks against with COVID-19 inflammatory reaction leading to cytokine storm and multiple organ failure. Unlike many other viral infections, the bilateral immune activation of COVID-19 may preferentially make pregnant women at low risk. Taking the physiological advantage of pregnant women, potential clinical trials are proposed. Quite a large number of epidemiological and obstetrics related studies have addressed the cases of women with COVID-19. However, to the best of the author's knowledge, little is done to explore the physiological internal milieu of pregnant women in relation to COVID-19. This review provides an insight into how the hormonal and immunological changes in pregnancy potentially reduce SARS-CoV-2-mediated inflammatory response.</t>
  </si>
  <si>
    <t>https://www.sciencedirect.com/science/article/pii/S0165037820301017?via%3Dihub</t>
  </si>
  <si>
    <t>Berhan Y.</t>
  </si>
  <si>
    <t>J Reprod Immunol</t>
  </si>
  <si>
    <t>10.1016/j.jri.2020.103180</t>
  </si>
  <si>
    <t>11 studies</t>
  </si>
  <si>
    <t>Cryopreservation in reproductive medicine during the COVID-19 pandemic: rethinking policies and European safety regulations</t>
  </si>
  <si>
    <t>Cryopreservation of reproductive cells and tissues represents an essential aspect of ART practices that might be particularly strategic and helpful during SARS-CoV-2 emergency. However, recommendations on how and when to preserve reproductive tissues and cells during a novel severe pandemic are scanty. This paper uses a SWOT (strengths, weaknesses, opportunities and threats) analysis to identify favorable and unfavorable factors and to recognize challenges and obstacles related to the use of cryopreservation procedures during the spreading of a new virus. One of the strengths associated with the cryopreservation is represented by the availability of robust European guidelines on storage safety to prevent sample contamination or cross-contamination by pathogens. These recommendations should be deep-rooted in all ART laboratories. Weaknesses include uncertainties regarding the management of COVID-19 affected asymptomatic patients, the suboptimal accuracy of diagnostic tests for the disease, the nebulous prospective regarding the duration of the pandemic and the additional costs. The application of the strategy represents an opportunity to postpone pregnancy in order to avoid a severe infectious disease during gestation while concomitantly counteracting the possible detrimental effect of time. Critical threats, at present still undefined, are represented by potential adverse events for the mother and offspring due to infected gametes or embryos after thawing and, subsequently, the re-spreading of the virus.</t>
  </si>
  <si>
    <t>https://academic.oup.com/humrep/advance-article/doi/10.1093/humrep/deaa210/5879879</t>
  </si>
  <si>
    <t>Alteri A, Pisaturo V, Somigliana E, Vigano P.</t>
  </si>
  <si>
    <t>Hum Reprod</t>
  </si>
  <si>
    <t>10.1093/humrep/deaa210</t>
  </si>
  <si>
    <t>Identifying and combating the impacts of COVID-19 on malaria</t>
  </si>
  <si>
    <t>Background
The COVID-19 pandemic has resulted in millions of infections, hundreds of thousands of deaths and major societal disruption due to lockdowns and other restrictions introduced to limit disease spread. Relatively little attention has been paid to understanding how the pandemic has affected treatment, prevention and control of malaria, which is a major cause of death and disease and predominantly affects people in less well-resourced settings.
Main body
Recent successes in malaria control and elimination have reduced the global malaria burden, but these gains are fragile and progress has stalled in the past 5 years. Withdrawing successful interventions often results in rapid malaria resurgence, primarily threatening vulnerable young children and pregnant women. Malaria programmes are being affected in many ways by COVID-19. For prevention of malaria, insecticide-treated nets need regular renewal, but distribution campaigns have been delayed or cancelled. For detection and treatment of malaria, individuals may stop attending health facilities, out of fear of exposure to COVID-19, or because they cannot afford transport, and health care workers require additional resources to protect themselves from COVID-19. Supplies of diagnostics and drugs are being interrupted, which is compounded by production of substandard and falsified medicines and diagnostics. These disruptions are predicted to double the number of young African children dying of malaria in the coming year and may impact efforts to control the spread of drug resistance. Using examples from successful malaria control and elimination campaigns, we propose strategies to re-establish malaria control activities and maintain elimination efforts in the context of the COVID-19 pandemic, which is likely to be a long-term challenge. All sectors of society, including governments, donors, private sector and civil society organisations, have crucial roles to play to prevent malaria resurgence. Sparse resources must be allocated efficiently to ensure integrated health care systems that can sustain control activities against COVID-19 as well as malaria and other priority infectious diseases.
Conclusion
As we deal with the COVID-19 pandemic, it is crucial that other major killers such as malaria are not ignored. History tells us that if we do, the consequences will be dire, particularly in vulnerable populations.</t>
  </si>
  <si>
    <t>https://bmcmedicine.biomedcentral.com/articles/10.1186/s12916-020-01710-x</t>
  </si>
  <si>
    <t>Rogerson SJ, Beeson JG, Laman M, Poespoprodjo JR, William T, Simpson JA, Price RN; ACREME Investigators.</t>
  </si>
  <si>
    <t>10.1186/s12916-020-01710-x</t>
  </si>
  <si>
    <t>Obstetric hospital preparedness for a pandemic: an obstetric critical care perspective in response to COVID-19</t>
  </si>
  <si>
    <t>The Coronavirus disease 2019 (COVID-19) caused by Severe Acute Respiratory Syndrome Coronavirus-2 (SARS-CoV-2) pandemic has had a rapid and deadly onset, spreading quickly throughout the world. Pregnant patients have had high mortality rates, perinatal losses, and Intensive Care Unit (ICU) admissions from acute respiratory syndrome Coronavirus (SARS-CoV) and Middle East respiratory syndrome Coronavirus (MERS-CoV) in the past. Potentially, a surge of patients may require hospitalization and ICU care beyond the capacity of the health care system. This article is to provide institutional guidance on how to prepare an obstetric hospital service for a pandemic, mass casualty, or natural disaster by identifying a care model and resources for a large surge of critically ill pregnant patients over a short time. We recommend a series of protocols, education, and simulation training, with a structured and tiered approach to match the needs for the patients, for hospitals specialized in obstetrics.</t>
  </si>
  <si>
    <t>https://www.degruyter.com/view/journals/jpme/ahead-of-print/article-10.1515-jpm-2020-0281/article-10.1515-jpm-2020-0281.xml</t>
  </si>
  <si>
    <t>Zalud I, Harvey S.</t>
  </si>
  <si>
    <t>10.1515/jpm-2020-0281</t>
  </si>
  <si>
    <t>Screening maternity populations during the COVID-19 pandemic</t>
  </si>
  <si>
    <t>With no end in sight to the outbreak of COVID‐19, countries are struggling with strategies to halt the “second wave” and mitigate economic decline. Estimated to account for around half of the infections, asymptomatic transmission of SARS‐CoV‐2 has been hampering the containment of the virus. A positive case rate of 10% was reported by Prabhu et al. among 625 pregnant women who were universally screened for SARS‐CoV‐2 on the day of admission for delivery at 3 institutions in New York City, of which 80% were asymptomatic at the time of testing, including pre‐ and post‐symptomatic patients (BJOG 2020 xxxx)</t>
  </si>
  <si>
    <t>https://obgyn.onlinelibrary.wiley.com/doi/abs/10.1111/1471-0528.16439</t>
  </si>
  <si>
    <t>Iida M, Tanaka M.</t>
  </si>
  <si>
    <t>BJOG</t>
  </si>
  <si>
    <t>10.1111/1471-0528.16439</t>
  </si>
  <si>
    <t>Child and adolescent health needs attention now, and in the aftermath of the COVID-19 pandemic</t>
  </si>
  <si>
    <t>https://link.springer.com/article/10.1007/s00038-020-01446-8</t>
  </si>
  <si>
    <t>Jansen D, Kosola S, Arevalo LC, Gaspar de Matos M, Boode K, Saxena S, Dratva J.</t>
  </si>
  <si>
    <t>Int J Public Health</t>
  </si>
  <si>
    <t>10.1007/s00038-020-01446-8</t>
  </si>
  <si>
    <t>The relationship between chronotype, sleep, and autism symptom severity in children with ASD in COVID-19 home confinement period</t>
  </si>
  <si>
    <t>This study aimed to investigate the relationship between chronotype preference/sleep problems and symptom severity of children with Autism spectrum disorder (ASD) during the confinement and social isolation of the COVID-19 outbreak. This study included 46 drug-naive children aged 4–17 y diagnosed with ASD. The Autism Behavior Checklist (AuBC), Children’s Sleep Habits Questionnaire (CSHQ), and Children’s chronotype questionnaire (CCQ) were filled out before and at the end of the COVID-19 mandated home confinement by the children’s parents. Children with ASD during the home confinement reported higher chronotype scores, i.e., eveningness chronotype, sleep problems, and autism symptom scores compared to the normal non-hone confinement state. The chronotype score and sleep problems of children with ASD during the home confinement period varied according to the AuBC score. The sleep problems of the children with ASD during the home confinement period mediated the relationship between chronotype score and severity of autism symptoms. It is essential to validate the role of the mediator effect of sleep problems and chronotype in larger samples of children with ASD with restricted to home confinement during the pandemic period. If sleep problems can be controlled with parental education, pharmacotherapy, and psychotherapeutic interventions, the impact on children with ASD of home confinement can be reduced.</t>
  </si>
  <si>
    <t>https://www.tandfonline.com/doi/full/10.1080/07420528.2020.1792485</t>
  </si>
  <si>
    <t>T√ºrkoƒülu S, U√ßar HN, √áetin FH, G√ºler HA, Tezcan ME.</t>
  </si>
  <si>
    <t>Chronobiol Int</t>
  </si>
  <si>
    <t>10.1080/07420528.2020.1792485</t>
  </si>
  <si>
    <t>Considerations in mandating a new Covid-19 vaccine in the USA for children and adults</t>
  </si>
  <si>
    <t>https://academic.oup.com/jlb/article/7/1/lsaa025/5834620</t>
  </si>
  <si>
    <t>Reiss DR, Caplan AL.</t>
  </si>
  <si>
    <t>J Law Biosci</t>
  </si>
  <si>
    <t>10.1093/jlb/lsaa025</t>
  </si>
  <si>
    <t>Protecting and Supporting the WHO International Code During COVID-19</t>
  </si>
  <si>
    <t>https://journals.sagepub.com/doi/10.1177/0890334420939554</t>
  </si>
  <si>
    <t>Dodgson JE.</t>
  </si>
  <si>
    <t>J Hum Lact</t>
  </si>
  <si>
    <t>10.1177/0890334420939554</t>
  </si>
  <si>
    <t>Neonates in the COVID-19 pandemic</t>
  </si>
  <si>
    <t>https://www.nature.com/articles/s41390-020-1096-y</t>
  </si>
  <si>
    <t>Molloy EJ, Lavizzari A, Klingenberg C, Profit J, Zupancic JAF, Davis AS, Mosca F, Bearer CF, Roehr CC; International Neonatal COVID-19 Consortium.</t>
  </si>
  <si>
    <t>10.1038/s41390-020-1096-y</t>
  </si>
  <si>
    <t>Dead in the air? Case report highlighting need to adapt to CoVID adaptations</t>
  </si>
  <si>
    <t>During the recent CoVID-19 pandemic, airway management recommendations have been provided to decrease aerosolization and risk of viral spread to healthcare providers. High efficiency particulate air (HEPA) viral filters and adaptors are one way to decrease the risk of aerosolization during intubation. When placed proximal to the ventilator circuit, these viral filters and adaptors can create a significant amount of dead space, which in our smallest patients can significantly impact effective ventilation. We report a case of hypoventilation in a pediatric patient due to lack of provider team appreciation or ventilator sensing of additional dead space due to HEPA viral filter and adaptor.</t>
  </si>
  <si>
    <t>https://www.ajemjournal.com/article/S0735-6757(20)30642-2/fulltext</t>
  </si>
  <si>
    <t>Kuehnel NA, Yngsdal-Krenz RTR, Glazer JM.</t>
  </si>
  <si>
    <t>Am J Emerg Med</t>
  </si>
  <si>
    <t>10.1016/j.ajem.2020.07.047</t>
  </si>
  <si>
    <t>Psychological impact of the COVID-19 pandemic among pregnant women in Sri Lanka</t>
  </si>
  <si>
    <t>Psychological disturbance among pregnant women is an important health parameter.[1] There is a dearth of studies assessing the psychological impact of the COVID‐19 pandemic on the pregnant population. The present descriptive, cross‐sectional study evaluated anxiety, depression, and associated factors in pregnant women attending antenatal clinics in Castle Street Hospital for Women (CSHW), a tertiary care maternity hospital located in Colombo, Sri Lanka.</t>
  </si>
  <si>
    <t>https://obgyn.onlinelibrary.wiley.com/doi/abs/10.1002/ijgo.13335</t>
  </si>
  <si>
    <t>Sri Lanka</t>
  </si>
  <si>
    <t>Patabendige M, Gamage MM, Weerasinghe M, Jayawardane A.</t>
  </si>
  <si>
    <t>10.1002/ijgo.13335</t>
  </si>
  <si>
    <t>Protection by Exclusion: Another Missed Opportunity to Include Pregnant Women in Research During the Coronavirus Disease 2019 (COVID-19) Pandemic</t>
  </si>
  <si>
    <t>https://journals.lww.com/greenjournal/Citation/2020/08000/Protection_by_Exclusion__Another_Missed.44.aspx</t>
  </si>
  <si>
    <t>McKay G, Lees S.</t>
  </si>
  <si>
    <t>10.1097/AOG.0000000000004036</t>
  </si>
  <si>
    <t>Epidemiology and treatment of novel coronavirus pneumonia in children and adults</t>
  </si>
  <si>
    <t>ABSTRACT: A number of patients with pneumonitis infected by the novel coronavirus (SARS-CoV-2) have been detected since December 2019. The initial reported patients were mainly middle-aged and elderly, and children had low incidence and were not susceptible. As the number of children infected gradually increased, the infection spread to premature babies, infants and young children, and severe cases in children have now occurred. Susceptibility characteristics of the entire population have been identified in the latest diagnosis and treatment plan. At present, the proportion of children affected by the disease is relatively low, but it still deserves enough attention. The epidemiology of novel coronavirus pneumonia in children and adults is unclear, and there is no specific drug for treatment, which brings great difficulties to epidemic prevention and control and clinical treatment. Early identification of epidemiological characteristics and effective treatment with drugs are the key to preventing and controlling this new epidemic. This article analyzes the pathogenic characteristics of SARS-CoV-2, epidemiological characteristics of the epidemic in children and adults, differences in the incidence, and the current status of treatment. Last it explores possible causes and possible effective treatment measures.</t>
  </si>
  <si>
    <t>http://yxxb.xjtu.edu.cn//oa/darticle.aspx?type=view&amp;id=202004003</t>
  </si>
  <si>
    <t>Yang B., Zhu Y.</t>
  </si>
  <si>
    <t>Journal of Xi'an Jiaotong University (Medical Sciences) (2020) 41:4 (483-487). Date of Publication: 5 Jul 2020</t>
  </si>
  <si>
    <t>10.7652/jdyxb202004003</t>
  </si>
  <si>
    <t>Novel Coronavirus disease 2019 (COVID-19) in Newborns and Children</t>
  </si>
  <si>
    <t>In December 2019, the coronavirus disease 2019 (COVID-19), caused by severe acute respiratory syndrome coronavirus (SARS CoV- 2) in Wuhan, China, was the first coronavirus to be declared as a pandemic by the World Health Organization. It was observed that the majority of affected adult patients developed serious life-threatening complications, whereas the disease was milder in children. Despite the increasing number of affected children and newborns, there is still limited information on treatment options and disease management. In this article, the literature on COVID - 19 in newborns and children is reviewed and the findings are summarized and it is aimed to present up-to-date information about pediatric and neonatal COVID-19 management, epidemiological, clinical, laboratory and treatment options.</t>
  </si>
  <si>
    <t>http://medicaljournal.gazi.edu.tr/index.php/GMJ/article/view/2496</t>
  </si>
  <si>
    <t>Deniz M., Tezer H.</t>
  </si>
  <si>
    <t>Gazi Medical Journal (2020) 31:2 (271-275). Date of Publication: 19 May 2020</t>
  </si>
  <si>
    <t>10.12996/gmj.2020.69</t>
  </si>
  <si>
    <t>Mental health considerations for children &amp; adolescents in covid-19 pandemic</t>
  </si>
  <si>
    <t>Children are not indifferent to the significant psychological impact of the COVID-19 Pandemic. They experience fears, uncertainties, substantial changes to their routines, physical and social isolation alongside high level of parental stress. Understanding their emotions and responses is essential to properly address their needs during this pandemic. In this article, we highlight children’s vulnerability, provide an overview of common symptoms of distress in different age groups, and summarize the interventions and resources available to promote child mental health and wellbeing during these challenging times. We advocate that prioritizing mental health including child &amp; adolescent mental health is an essential component of any universal, community led response to COVID-19 Pandemic.</t>
  </si>
  <si>
    <t>https://www.pjms.org.pk/index.php/pjms/article/view/2759/544</t>
  </si>
  <si>
    <t>Imran N., Zeshan M., Pervaiz Z.</t>
  </si>
  <si>
    <t>Pakistan Journal of Medical Sciences (2020) 36:COVID19-S4 (S67-S72). Date of Publication: 2020</t>
  </si>
  <si>
    <t>10.12669/pjms.36.COVID19-S4.2759</t>
  </si>
  <si>
    <t>Prone ventilation in a 27 week pregnant woman with COVID-19 severe ards</t>
  </si>
  <si>
    <t>Pregnant women are more sensitive to respiratory pathogens due to the physiological changes related to pregnancy with an increase in morbidity and mortality. Pregnancy and childbirth do not seem to aggravate the course of symptoms of COVID-19 pneumonia. However, reports on optimal management of severe COVID-19-related ARDS during pregnancy are still lacking. To our knowledge only two case reports describe prone ventilation in pregnant women with severe ARDS, no one related to COVID-19. We report the case of a COVID-19 related severe ARDS in a 48-year-old woman in the last trimester of pregnancy. The patient required intensive care hospitalization for 20 days and invasive mechanical ventilation for 15 days. Pronation maneuver during mechanical ventilation relieved hypoxia and prevented mother and fetus damages, thus avoiding an urgent cesarean section and a premature birth. The patient was successfully discharged from the hospital without maternal and fetal sequelae. In our experience prone ventilation can be safely used to improve respiratory gas exchanges in the last trimester of pregnancy in case of severe ARDS.</t>
  </si>
  <si>
    <t>https://www.signavitae.com/articles/10.22514/sv.2020.16.0028</t>
  </si>
  <si>
    <t>Barile L., Cerrano M., Locatelli A., Puppo A., Signorile A.F., Barzaghi N.</t>
  </si>
  <si>
    <t>Signa Vitae (2020) 16:1 (199-202). Date of Publication: 2020</t>
  </si>
  <si>
    <t>10.22514/sv.2020.16.0028</t>
  </si>
  <si>
    <t>Recommendations for the implementation of pediatric respiratory support in COVID-19. Intensive kinesiology and respiratory therapy Chilean</t>
  </si>
  <si>
    <t>According to the available information, pediatric cases of COVID-19 would present less frequently,
most of them with mild to moderate clinical picture, and low associated morbidity and mortality5
.
However, we do not know the actual behavior that SARS-CoV-2 will have in Chile, nor the impact
that its interaction with other respiratory viruses will have on the clinical outcome. On the assumption that pediatric patients requiring hospitalization due to suspicion or confirmation of COVID-19
will need different levels of respiratory support, we have developed wide-range recommendations
based on the optimal management of pediatric respiratory support according to the principles of
quality and efficiency in the delivery of support, biosafety parameters, and appropriate use of resources6
. These elements, which are related to assembling and filtering the aerosols produced by some
respiratory support equipment, are recommended in this guide in order to unify technical criteria
that allow optimal support for the pediatric patient while maintaining the highest possible biosafety
for the patient and the health team.</t>
  </si>
  <si>
    <t>https://www.revistachilenadepediatria.cl/index.php/rchped/article/download/2419/2631</t>
  </si>
  <si>
    <t>Fuenzalida S.M., Arenas D.M., Muñoz H.R., Gajardo F.B., Molina P.C., Salinas S.G., Díaz G.P.</t>
  </si>
  <si>
    <t>Revista Chilena de Pediatria (2020) 91:7 (1-12). Date of Publication: 2020</t>
  </si>
  <si>
    <t>10.32641/rchped.vi91i7.2419</t>
  </si>
  <si>
    <t>Psychological aspects of COVID-19</t>
  </si>
  <si>
    <t>Background
COVID‐19 pandemic has affected the world from every aspect. Individuals are drained from social, financial, and emotional percussion of this pandemic. Psychosocial consequences are far greater than are being perceived. It is anticipated that once the pandemic is over the psycho‐emotional turbulence would shake the whole populations of affected countries.
Aims and Objectives
To review the psychological consequences of COVID‐19 pandemic.
Methods
A literature search was conducted on major databases from January 2020 to April 2020 with the search terms of Covid‐19, Corona virus, psychological, depression, anxiety, phobias, obsessive behaviors, paranoia, parental relationship, marital life and maternal and fetal bond.
Conclusion
Patients with COVID‐19 infection are more likely to suffer from a myriad of psychological consequences, and this infection may have profound effect on parenting, relationships, marital life, elderly, and maternal‐fetal bond.</t>
  </si>
  <si>
    <t>https://onlinelibrary.wiley.com/doi/full/10.1111/jocd.13601</t>
  </si>
  <si>
    <t>Stamu-O’Brien C., Carniciu S., Halvorsen E., Jafferany M.</t>
  </si>
  <si>
    <t>Journal of Cosmetic Dermatology (2020). Date of Publication: 2020</t>
  </si>
  <si>
    <t>10.1111/jocd.13601</t>
  </si>
  <si>
    <t>Children's (and autoimmune patients) morbidity (and mortality) from Covid-19 is similar to the general population: immunologic rationale.</t>
  </si>
  <si>
    <t>We read with great interest the Viewpoint by L. H Henderson et al (1) on the therapeutic approach with Glucocorticoids (GC) to the inflammation and Cytokine Storm phases of SARS.CoV 2 infection. We would like to expand their analysis and discuss the data , so far reported in Children and Autoimmune patients ( Rheumatoid Arthritis , Systemic Lupus Erythematosus), about the chance of undergoing a "severe" infection. So far children (and autoimmune patients) , who should be extremely fragile, rarely entered into the third phase "the cytokine release syndrome‐CRS " of COVID‐19, leading only some patients to the Intensive Care Units (ICUs).</t>
  </si>
  <si>
    <t>https://onlinelibrary.wiley.com/doi/abs/10.1002/art.41399</t>
  </si>
  <si>
    <t>Ferraccioli E.S., Gremese E., Ferraccioli G.</t>
  </si>
  <si>
    <t>Arthritis and Rheumatology (2020). Date of Publication: 2020</t>
  </si>
  <si>
    <t>10.1002/art.41399</t>
  </si>
  <si>
    <t>New coronaviral infection: Features of clinical course, capabilities of diagnostics, treatment and prevention in adults and children</t>
  </si>
  <si>
    <t>In December 2019, the first cases of a new coronavirus infection were reported in Wuhan city (Hubei province, China). By the beginning of April 2020, the infection was the cause of death of more than 100 thousand people worldwide. The review analyzes the characteristics of the course of infection in adults and children, as well as the possibilities of diagnosis, treatment and prevention of COVID-19. According to the published data, it is possible to distinguish high-risk groups for the development of severe forms of the disease, which include the elderly, persons with latent tuberculosis infection, and adult patients with severe comorbidities. Currently, there is limited epidemiological data on the spread, morbidity and mortality of COVID-19 in the pediatric population. At the same time, it is already possible to draw a conclusion about the lung, moderate severity and asymptomatic course of the disease in children in 90% of cases. Treatment of patients with COVID-19 is limited by the lack of funds for etiotropic therapy and the possibility of using only symptomatic therapy. There are also no vaccines to prevent COVID-19.</t>
  </si>
  <si>
    <t>https://vsp.spr-journal.ru/jour/article/view/2378</t>
  </si>
  <si>
    <t>Russia</t>
  </si>
  <si>
    <t>Starshinova A.A., Kushnareva E.A., Malkova A.M., Dovgalyuk I.F., Kudlay D.A.</t>
  </si>
  <si>
    <t>Voprosy Sovremennoi Pediatrii - Current Pediatrics (2020) 19:2 (123-131). Date of Publication: 2020</t>
  </si>
  <si>
    <t>10.15690/vsp.v19i2.2105</t>
  </si>
  <si>
    <t>The COVID-19 outbreak: Impact on mental health and intervention strategies</t>
  </si>
  <si>
    <t>Although the psychological and psychiatric implications seem to be a central core of health problems during an emergency, they tend to be underestimated and neglected, generating gaps in intervention strategies and increasing the burden of associated diseases. Moreover, pharmacological treatment concerns arise for psychiatrists and the other specialists who deal with psychiatric patients affected by an infectious disease or with patients with an infectious disease that may develop a number of psychiatric symptoms. The mental health consequences of a pandemic may be related to the sequelae of the disease itself or to the preventive measures aimed at containing the spread of infections. In addition, fear of death, drastic changes in family organization and work routines, closings of schools, companies and public places can play a role. Furthermore, stress derived from working activity or economic losses should not be underestimated. In the context of the current COVID-19 pandemic, first studies have shown the presence of stress, anxiety, depression and insomnia in the general population, health-care workers, and people affected by COVID-19. It appears likely that there will be substantial increases in a broad range of other mental disorders, suicide, behavioral disorders, loneliness, domestic violence and child abuse. From these considerations, the evaluation and monitoring of psychological/psychiatric conditions of involved populations, and the provision of focused aid must be part of the care intervention during the initial stage of a pandemic and beyond. The aim of this review is to summarize the current evidence on how mental health outcomes of COVID-19 outbreak have been measured and managed.</t>
  </si>
  <si>
    <t>https://www.jpsychopathol.it/article/the-covid-19-outbreak-impact-on-mental-health-and-intervention-strategies/</t>
  </si>
  <si>
    <t>Talevi D., Pacitti F., Socci V., Renzi G., Alessandrini M.C., Trebbi E., Rossi R.</t>
  </si>
  <si>
    <t>Journal of Psychopathology (2020) 26:2 (162-168). Date of Publication: 2020</t>
  </si>
  <si>
    <t>10.36148/2284-0249-393</t>
  </si>
  <si>
    <t>How to organize a Fetal Medicine Unit in the context of COVID-19 pandemic. Safe measures for obstetric scans and equipment cleaning</t>
  </si>
  <si>
    <t>During a pandemic, the three basic principles are. to prioritize medical resources, ensure patients’ lockdown in order to avoid community transmission and prevent healthcare collapse, and keep the number of visits to an absolute minimum to avoid patient exposure and safeguard healthcare workers. Antenatal care must be maintained during a health crisis, regardless of the COVID-19 state of alert. Routine and specialist obstetric ultrasound scans are essential for clinical decision-making during pregnancy, as it has a direct impact on the management of mothers and fetuses and on the perinatal outcome. In an attempt to minimize in-person visits, these will be organized according to the established ultrasound schedule. Based on scientific evidence, and on existing main national and international guidelines, this document has been prepared, in which proposals and options are provided for managing pregnant women in the context of the SARS-CoV-2 pandemic. It includes how a Fetal Medicine Unit facing this health crisis should be restructured, what safety measures should be followed in the performance of obstetric scans and invasive procedures, and how ultrasound rooms, equipment and transducers should be cleaned and disinfected. These recommendations should be adapted to different units based on their resources and infrastructure.</t>
  </si>
  <si>
    <t>https://www.sciencedirect.com/science/article/pii/S0210573X20300617?via%3Dihub</t>
  </si>
  <si>
    <t>Antolín E., Herrero B., Rodríguez R., Illescas T., Duyos I., Gimeno A., Sotillo L., Abascal A., Orensanz I., Hernández A., Bartha J.L.</t>
  </si>
  <si>
    <t>10.1016/j.gine.2020.06.013</t>
  </si>
  <si>
    <t>Acute Respiratory Distress Syndrome in a pregnant patient with COVID-19 improved after delivery: A case report and brief review</t>
  </si>
  <si>
    <t>Acute Respiratory Distress Syndrome (ARDS) can frequently occur as a complication of Coronavirus Disease 19 (COVID-19). As the number of COVID-19 cases increases around the world, it is inevitable that COVID-19 and ARDS will complicate some pregnancies. Currently, there is scant data to guide decision-making on the timing of delivery for these patients. We present the case of a 41-year-old patient with severe ARDS from COVID-19 who was also 32 weeks pregnant, whose respiratory status improved dramatically after delivery.</t>
  </si>
  <si>
    <t>https://www.sciencedirect.com/science/article/pii/S2213007120303841?via%3Dihub</t>
  </si>
  <si>
    <t>Chong J., Ahmed S., Hill K.</t>
  </si>
  <si>
    <t>Respiratory Medicine Case Reports (2020) 31 Article Number: 101171. Date of Publication: 1 Jan 2020</t>
  </si>
  <si>
    <t>10.1016/j.rmcr.2020.101171</t>
  </si>
  <si>
    <t>Household transmission of SARS-CoV-2: a systematic review and meta-analysis of secondary attack rate</t>
  </si>
  <si>
    <t>Background: Severe acute respiratory syndrome coronavirus 2 (SARS-CoV-2) is spread by direct, indirect, or close contact with infected people via infected respiratory droplets or saliva. Crowded indoor environments with sustained close contact and conversations are a particularly high-risk setting. Methods: We performed a meta-analysis through July 29, 2020 of SARS-CoV-2 household secondary attack rate (SAR), disaggregating by several covariates (contact type, symptom status, adult/child contacts, contact sex, relationship to index case, index case sex, number of contacts in household, coronavirus). Findings: We identified 40 relevant published studies that report household secondary transmission. The estimated overall household SAR was 18.8% (95% confidence interval [CI]: 15.4%-22.2%), which is higher than previously observed SARs for SARS-CoV and MERS-CoV. We observed that household SARs were significantly higher from symptomatic index cases than asymptomatic index cases, to adult contacts than children contacts, to spouses than other family contacts, and in households with one contact than households with three or more contacts. Interpretation: To prevent the spread of SARS-CoV-2, people are being asked to stay at home worldwide. With suspected or confirmed infections referred to isolate at home, household transmission will continue to be a significant source of transmission.Competing Interest StatementThe authors have declared no competing interest.Funding StatementThis work was supported by the National Institutes of Health R01-AI139761.Author DeclarationsI confirm all relevant ethical guidelines have been followed, and any necessary IRB and/or ethics committee approvals have been obtained.YesThe details of the IRB/oversight body that provided approval or exemption for the research described are given below:Not required.All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relevant data are within the manuscript.</t>
  </si>
  <si>
    <t>http://medrxiv.org/content/early/2020/08/01/2020.07.29.20164590.abstract</t>
  </si>
  <si>
    <t>Madewell, ZJY, Yang; Longini, Ira M.; Halloran, M. Elizabeth; Dean, Natalie E.</t>
  </si>
  <si>
    <t>poss</t>
  </si>
  <si>
    <t>10.1101/2020.07.29.20164590</t>
  </si>
  <si>
    <t>40 studies</t>
  </si>
  <si>
    <t>Multisystem Inflammatory Syndrome in Children: Survey of Early Hospital Evaluation and Management</t>
  </si>
  <si>
    <t>Background: In the absence of evidence-based therapies for Multisystem Inflammatory Syndrome in Children (MIS-C), we aimed to describe the similarities and differences in the evaluation and treatment of MIS-C at hospitals in the United States. Methods: We conducted a cross-sectional survey from June 16 to July 16, 2020 of U.S. pediatric hospitals regarding protocols for patients with MIS-C. Elements included hospital characteristics, clinical definition of MIS-C, evaluation, treatment, and follow-up. We summarized key findings and compared results from centers that had treated &amp;amp;gt;5 patients vs. those that had treated &amp;amp;lt;5 patients. Results: Forty centers of varying size and experience with MIS-C participated. About half (21/40) of centers required only 1 day of fever for MIS-C to be considered. In the evaluation of patients, there was often a tiered approach. Intravenous immunoglobulin was the most widely used medication to treat MIS-C (98% of centers). Corticosteroids were listed in 93% of protocols for primarily the moderate or severe cases. Aspirin was commonly used including for mild cases, whereas heparin or low molecular weight heparin were used primarily in severe cases. In severe cases, anakinra and vasopressors were frequently recommended. Nearly all centers (39/40) recommended follow up with cardiology. There were similar findings between centers that had treated &amp;amp;gt;5 patients vs. those that had treated &amp;amp;lt;5 patients. A supplement containing hospital protocols is provided. Conclusion: There are many similarities yet some key differences between hospital protocols for MIS-C. These findings can help healthcare providers learn from others regarding options for managing MIS-C patients.Competing Interest StatementThe authors have declared no competing interest.Funding StatementNo external fundingAuthor DeclarationsI confirm all relevant ethical guidelines have been followed, and any necessary IRB and/or ethics committee approvals have been obtained.YesThe details of the IRB/oversight body that provided approval or exemption for the research described are given below:CHOA IRB, Non-Human Subjects ResearchAll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available on request</t>
  </si>
  <si>
    <t>http://medrxiv.org/content/early/2020/07/31/2020.07.29.20164459.abstract</t>
  </si>
  <si>
    <t>Dove, MJ, Preeti; Kelleman, Michael; Abuali, Mayssa; Ang, Jocelyn; Ballan, Wassim; Basu, Sanmit; Campbell, Jay; Chikkabyrappa, Sathish; Choueiter, Nadine; Clouser, Katherine; Corwin, Daniel; Edwards, Amy; Gertz, Shira; Ghassemzadeh, Rod; Jarrah, Rima; Katz, Sophie; Knutson, Stacie; Kuebler, Joseph; Lighter, Jennifer; Mikesell, Christine; Mongkolrattanothai, Kanokporn; Morton, Ted; Nakra, Natasha; Olivero, Rosemary; Osborne, Christina; Parsons, Sarah; Panesar, Laurie; Patel, Rupal; Schuette, Jennifer; Thacker, Deepa; Tremoulet, Adrina; Vidwan, Navivot; Oster, Matthew</t>
  </si>
  <si>
    <t>10.1101/2020.07.29.20164459</t>
  </si>
  <si>
    <t>40 clinical centers</t>
  </si>
  <si>
    <t>Contact tracing during Phase I of the COVID-19 pandemic in the Province of Trento, Italy: key findings and recommendations</t>
  </si>
  <si>
    <t>Introduction Contact tracing is a key pillar of COVID-19 control. In response to the COVID-19 epidemic in the Autonomous Province of Trento (Italy) a software was developed to standardize data collection and facilitate surveillance of contacts and outbreaks and map the links between bases and contacts. In this paper, we present the results of contact tracing efforts during Phase I of the epidemic (March-April, 2020, mostly under lockdown), including sociodemographic characteristics of contacts who became cases and of the cases who infected one or more contact. Methods A contact tracing website was developed that included components for geolocation and linking of cases and contacts using open source software. Information on community-based confirmed and probable cases and their contacts was centralized on the website. Information on cases came directly from the central case database, information on contacts was collected by telephone interviews following a standard questionnaire. Contacts were followed via telephone, emails, or an app. Results The 2,812 laboratory-diagnosed community cases of COVID-19 had 6,690 community contacts, of whom 890 (13.3%) developed symptoms. Risk of developing symptomatic disease increased with age and was higher in workplace contacts than cohabitants or non-cohabiting family or friends. The greatest risk of transmission to contacts was found for the 14 cases &amp;amp;lt;15 years of age (22.4%); 8 of the 14, who ranged in age from &amp;amp;lt;1 to 11 years) infected 11 of 49 contacts. Overall, 606 outbreaks were identified, 74% of which consisted of only two cases. Discussion The open-source software program permitted the centralized tracking of contacts and rapid identification of links between cases. Workplace contacts were at higher risk of developing symptoms. Although childhood contacts were less likely to become cases, children were more likely to infect household members, perhaps because of the difficulty of successfully isolating children in household settings.Competing Interest StatementThe authors have declared no competing interest.Funding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below:The Ethics Committee of the Local Health Unit of the Province of Trento on the 3rd of July 2020 reviewd the ppaer and came to the conclusion, that given the nature of the study (retrospective analyses of a database in order to improve the quality of the health service) it does not fall under its competence. The minutes of the meeting are available from the authors. 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applicable.YesAttribution-NonCommercial-NoDerivatives 4.0 International (CC BY-NC-ND 4.0)</t>
  </si>
  <si>
    <t>http://medrxiv.org/content/early/2020/07/29/2020.07.16.20127357.abstract</t>
  </si>
  <si>
    <t>Fateh-Moghadam, PB, Laura; Molinaro, Silvia; Fontanari, Steno; Dallago, Gabriele; Binkin, Nancy; Zuccali, Mariagrazia</t>
  </si>
  <si>
    <t>10.1101/2020.07.16.20127357</t>
  </si>
  <si>
    <t>2812 cases</t>
  </si>
  <si>
    <t>Using social contact data to predict and compare the impact of social distancing policies with implications for school re-opening</t>
  </si>
  <si>
    <t>Background Social distancing measures, including school closures, are being used to control SARS-CoV-2 transmission in many countries. Once &amp;quot;lockdown&amp;quot; has driven incidence to low levels, selected activities are being permitted. Re-opening schools is a priority because of the welfare and educational impact of closures on children. However, the impact of school re-opening needs to be considered within the context of other measures. Methods We use social contact data from the UK to predict the impact of social distancing policies on the reproduction number. We calibrate our tool to the COVID-19 epidemic in the UK using publicly available death data and Google Community Mobility Reports. We focus on the impact of re-opening schools against a back-drop of wider social distancing easing. Results We demonstrate that pre-collected social contact data, combined with incidence data and Google Community Mobility Reports, is able to provide a time-varying estimate of the reproduction number (R). From an pre-control setting when R=2.7 (95%CI 2.5, 2.9), we estimate that the minimum reproduction number that can be achieved in the UK without limiting household contacts is 0.45 (95%CI:0.41-0.50); in the absence of other changes, preventing leisure contacts has a smaller impact (R=2.0,95%CI:1.8-2.4) than preventing work contacts (R=1.5,95%CI:1.4-1.7). We find that following lockdown (when R=0.7 (95% CI 0.6, 0.8)), opening primary schools in isolation has a modest impact on transmission R=0.83 (95%CI:0.77-0.90) but that high adherence to other measures is needed. Opening secondary schools as well as primary school is predicted to have a larger overall impact (R=0.95,95%CI:0.85-1.07), however transmission could still be controlled with effective contact tracing. Conclusions Our findings suggest that primary school children can return to school without compromising transmission, however other measures, such as social distancing and contract tracing, are required to control transmission if all age groups are to return to school. Our tool provides a mapping from policies to the reproduction number and can be used by policymakers to compare the impact of social-easing measures, dissect mitigation strategies and support careful localized control strategies.Competing Interest StatementThe authors have declared no competing interest.Funding StatementThe authors gratefully acknowledge comments and discussions from the members of the Scientific Pandemic Influenza Group on Modelling (SPI-M) for useful comments and discussions. Funding: EBP is supported by the National Institute for Health Research Health Protection Research Unit (NIHR HPRU) in Evaluation of Interventions at the University of Bristol, MJK is supported by NIHR grant MEMVIEER NIHR200411, LD is supported by The Alan Turing Institute EPSRC EP/N510129/1, and MRC grant MC/PC/19067. Author DeclarationsI confirm all relevant ethical guidelines have been followed, and any necessary IRB and/or ethics committee approvals have been obtained.YesThe details of the IRB/oversight body that provided approval or exemption for the research described are given below:N/AAll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used for the paper are publicly available.http://wrap.warwick.ac.uk/54273/</t>
  </si>
  <si>
    <t>http://medrxiv.org/content/early/2020/07/27/2020.07.25.20156471.abstract</t>
  </si>
  <si>
    <t>Brooks-Pollock, ER, Jonathan M.; McLean, Angela R.; Keeling, Matt J.; Danon, Leon</t>
  </si>
  <si>
    <t>10.1101/2020.07.25.20156471</t>
  </si>
  <si>
    <t xml:space="preserve"> We use social contact data from the UK to predict the impact of social distancing policies on the reproduction number. We calibrate our tool to the COVID-19 epidemic in the UK using publicly available death data and Google Community Mobility Reports.</t>
  </si>
  <si>
    <t>Telemedicine in pediatric neurology</t>
  </si>
  <si>
    <t>Dalia Sofer</t>
  </si>
  <si>
    <t xml:space="preserve">Not available </t>
  </si>
  <si>
    <t>Prone ventilation</t>
  </si>
  <si>
    <t>Breast feeding</t>
  </si>
  <si>
    <t xml:space="preserve">Breast milk </t>
  </si>
  <si>
    <t xml:space="preserve">Breast feeding/Breast milk </t>
  </si>
  <si>
    <t xml:space="preserve">• Studies that report clinical and paraclinical presentation of COVID-19 (usually case studies/series) </t>
  </si>
  <si>
    <t>PREG/NEO - CLINICAL/PARACLINICAL PRESENTATION</t>
  </si>
  <si>
    <t>CU5 - CLINICAL/PARACLINICAL PRESENTATION</t>
  </si>
  <si>
    <t>MORTALITY</t>
  </si>
  <si>
    <t>https://clinicaltrials.gov/show/NCT04493268</t>
  </si>
  <si>
    <t>Hospital Nacional Profesor Alejandro Posadas</t>
  </si>
  <si>
    <t>NCT04493268</t>
  </si>
  <si>
    <t>The Evaluation of Hemostasis by Thromboelastography, Platelet Function Testing, and Biomarker Analysis in Hospitalized COVID-19 Patients</t>
  </si>
  <si>
    <t>Diagnostic Test: Phlebotomy</t>
  </si>
  <si>
    <t>Frequency of Hypercoagulability as measured by thromboelastography measured by TEG and platelet aggregation.</t>
  </si>
  <si>
    <t>https://clinicaltrials.gov/show/NCT04493307</t>
  </si>
  <si>
    <t>LifeBridge Health</t>
  </si>
  <si>
    <t>NCT04493307</t>
  </si>
  <si>
    <t>Pediatric COVID-19 Infection; Clinical Features and Hematological Abnormalities</t>
  </si>
  <si>
    <t>hematological findings</t>
  </si>
  <si>
    <t>https://clinicaltrials.gov/show/NCT04487119</t>
  </si>
  <si>
    <t>Benha University</t>
  </si>
  <si>
    <t>NCT04487119</t>
  </si>
  <si>
    <t>Seroprevalence and Immunoprotection Against SARS-CoV2 in Children Hospitalized in Paris</t>
  </si>
  <si>
    <t>Other: no intervention. observational cohort study</t>
  </si>
  <si>
    <t>serological test</t>
  </si>
  <si>
    <t>https://clinicaltrials.gov/show/NCT04490811</t>
  </si>
  <si>
    <t>HÃ´pital Necker-Enfants Malades</t>
  </si>
  <si>
    <t>NCT04490811</t>
  </si>
  <si>
    <t>COVID-19 Seroprevalence Study in French Guiana</t>
  </si>
  <si>
    <t>Procedure: Blood sample</t>
  </si>
  <si>
    <t>Measure of the COVID-19 immunity of the population</t>
  </si>
  <si>
    <t>https://clinicaltrials.gov/show/NCT04490850</t>
  </si>
  <si>
    <t>French Guiana</t>
  </si>
  <si>
    <t>NCT04490850</t>
  </si>
  <si>
    <t xml:space="preserve">Neonatal complications of coronavirus disease (COVID-19) study                                                                                                                                                                                                                                                                                                                                                                                                                                                                                                                                                                                                                                                                                                                                                                                                                                                                                                                                                                                                                                                                                                                                                                                                                                                                                                                                                                                                                                                                                                                                                                                                                                                                                                                                                                                                                                                                                                                                                                                                                  </t>
  </si>
  <si>
    <t>Observational study: using the British Paediatric Surveillance Unit system we will collect information about presentation, mode of transmission, severity, management and outcomes for hospitalised neonates diagnosed with SARS-CoV-2 and the same information for babies born to mothers with COVID-19 disease from 1st March 2020 until 31st March 2021.</t>
  </si>
  <si>
    <t>Exclusion criteria: Does not meet inclusion criteria</t>
  </si>
  <si>
    <t>Incidence of neonatal COVID-19 and mode of transmission measured using patient records from the British Paediatric Surveillance Unit system from 1st March 2020 until 31st March 2021</t>
  </si>
  <si>
    <t>http://isrctn.com/ISRCTN60033461</t>
  </si>
  <si>
    <t>Observational national prospective cohort study (Other)</t>
  </si>
  <si>
    <t>ISRCTN60033461</t>
  </si>
  <si>
    <t xml:space="preserve">Coronavirus (COVID-19) Multinational observational registry (CORONATION)                                                                                                                                                                                                                                                                                                                                                                                                                                                                                                                                                                                                                                                                                                                                                                                                                                                                                                                                                                                                                                                                                                                                                                                                                                                                                                                                                                                                                                                                                                                                                                                                                                                                                                                                                                                                                                                                                                                                                                                                        </t>
  </si>
  <si>
    <t>Demographic and clinical data on confirmed COVID-19 cases (comorbidities, medication, COVID-19 status and symptoms) collected regularly from participating centres by entering data into an online portal</t>
  </si>
  <si>
    <t>http://isrctn.com/ISRCTN17717312</t>
  </si>
  <si>
    <t>Albania;Austria;Belarus;Belgium;Bosnia and Herzegovina;Bulgaria;Croatia;Cyprus;Czech Republic;Denmark;Estonia;Finland;France;Georgia;Greece;Iceland;Israel;Italy;Kosovo;Latvia;Lithuania;Macedonia;Netherlands;Norway;Poland;Portugal;Romania;Russian Federation;Serbia;Slovakia;Spain;Sweden;Switzerland;Tunisia;Turkey;Ukraine;United Kingdom</t>
  </si>
  <si>
    <t>Observational epidemiological study (Screening)</t>
  </si>
  <si>
    <t>ISRCTN17717312</t>
  </si>
  <si>
    <t>Screening for Postpartum Depression and Associated Risk Factors Among Women Who Deliver in Four Hospital in France During the COVID-19 Epidemic</t>
  </si>
  <si>
    <t>Other: Questionnaire</t>
  </si>
  <si>
    <t>Variation of prevalence of clinically-significant post-partum depressive symptoms</t>
  </si>
  <si>
    <t>https://clinicaltrials.gov/show/NCT04487171</t>
  </si>
  <si>
    <t>Centre Hospitalier Universitaire, Amiens</t>
  </si>
  <si>
    <t>NCT04487171</t>
  </si>
  <si>
    <t>Evaluation of Systemic and Oral Conditions of Pregnant Women and Their Babies, With Exposure to Coronavirus SARS-CoV-2</t>
  </si>
  <si>
    <t>Other: congenital malformation</t>
  </si>
  <si>
    <t>Periodontal status</t>
  </si>
  <si>
    <t>https://clinicaltrials.gov/show/NCT04492449</t>
  </si>
  <si>
    <t>NCT04492449</t>
  </si>
  <si>
    <t>Hyponatremia and inflammation and clinical outcomes in hospitalized covid-19 patients</t>
  </si>
  <si>
    <t xml:space="preserve">_x000D_        Inclusion Criteria:_x000D__x000D_          -  PATIENTS WITH SARS-CoV-2 INFECTION CONFIRMED BY PCR OF NASOPHARYNGEAL SWABS._x000D__x000D_        Exclusion Criteria:_x000D__x000D_        -_x000D_      </t>
  </si>
  <si>
    <t xml:space="preserve">_x000D_        Inclusion Criteria:_x000D__x000D_          -  Â· Confirmed diagnosis of COVID-19 infection using a positive RT-PCR or a positive IgG_x000D_             antibody test prior to or during hospitalization or,_x000D__x000D_             Â· With a negative COVID-19 RT-PCR test but with symptoms of possible COVID-19_x000D_             infection and:_x000D__x000D_          -  elevated D-dimer and/or_x000D__x000D_          -  positive imaging results showing unilateral or bilateral pneumonia or ground-glass_x000D_             opacity in lungs Â· The subject or legal authorized representative able to read and_x000D_             sign an informed consent document including authorization permitting release of_x000D_             personal health information approved by the investigator's Institutional Review Board_x000D_             (IRB)._x000D__x000D_        Exclusion Criteria:_x000D__x000D_        Subjects will be excluded from entry if ANY of the criteria listed below are met:_x000D__x000D_          -  Less than 3 years of age_x000D__x000D_          -  Subject is pregnant_x000D__x000D_          -  Active treatment for cancer_x000D__x000D_          -  History of long-term use of immunosuppressive agents_x000D__x000D_          -  History of severe chronic respiratory disease and requirement for long-term oxygen_x000D_             therapy_x000D__x000D_          -  Patients undergoing hemodialysis or peritoneal dialysis_x000D__x000D_          -  Patients on full dose anticoagulant at the time of enrollment_x000D__x000D_          -  Any condition unsuitable for the study as determined by investigators_x000D_      </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</si>
  <si>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mL/min/1.73m^2 using Schwartz formula_x000D_             for individuals = 1 year of age_x000D__x000D_          -  Creatinine above protocol specified thresholds for &lt; 1 year of age_x000D__x000D_          -  Positive pregnancy test at Screening only for female of child bearing potential. Note:_x000D_             If female participants who become pregnant during the study or are discovered to be_x000D_             pregnant after receiving at least one dose may continue study drug, after discussion_x000D_             with the investigator_x000D__x000D_        Note: Other protocol defined Inclusion/Exclusion criteria may apply_x000D_      </t>
  </si>
  <si>
    <t xml:space="preserve">_x000D_        Inclusion Criteria:_x000D__x000D_        -inpatient confirmed COVID-19 infection by PCR_x000D__x000D_        Exclusion Criteria:_x000D__x000D_          -  patients with records missing hematology and/or laboratory data,_x000D__x000D_          -  patients transfered to other medical facilities with unknown outcomes,_x000D__x000D_          -  patients with age older than 18 years from the study._x000D_      </t>
  </si>
  <si>
    <t xml:space="preserve">_x000D_        Inclusion Criteria:_x000D__x000D_          -  any child over 7 days and under 18 years of age who has been hospitalized for no more_x000D_             than 4 days and who has a blood sample regardless of the symptoms;_x000D__x000D_        Exclusion Criteria:_x000D__x000D_          -  Any child under 7 days_x000D_      </t>
  </si>
  <si>
    <t xml:space="preserve">_x000D_        Inclusion Criteria:_x000D__x000D_          -  Person going to a prevention and care center or medical biology analysis laboratory as_x000D_             part of the care, regardless age, regardless of an acute or previous infection with_x000D_             COVID-19;_x000D__x000D_          -  State of health compatible with a blood sample as defined in the protocol_x000D__x000D_        Exclusion Criteria:_x000D__x000D_          -  Inability to consent_x000D__x000D_          -  Person under guardianship or curatorship_x000D__x000D_          -  Known pathology or a health problem contraindicated with the collect of blood sample._x000D_      </t>
  </si>
  <si>
    <t xml:space="preserve">Inclusion criteria:                 Two groups of babies are eligible for inclusion:                1. Babies who have a diagnosis of SARS-CoV-2 infection made on a sample taken in the first 28 days and received inpatient care on a postnatal ward, neonatal unit, paediatric inpatient ward or paediatric intensive care unit                2. Babies born to mothers with COVID-19 where the baby requires hospital care within the first 28 days after birth            </t>
  </si>
  <si>
    <t xml:space="preserve">                The CORONATION registry is a patient-level disease registry capturing identifiable patient data on UK COVID-19 cases and anonymised or identifiable data on international COVID-19 cases.                Care teams will collect demographic and clinical data on confirmed COVID-19 cases and enter this information into a database. This will be undertaken through a simple enrollment process and linkage with other datasets.                Baseline data collected will include baseline demographic data, baseline clinical data (comorbidities, medication, COVID-19 status and symptoms).</t>
  </si>
  <si>
    <t xml:space="preserve">Inclusion criteria:                 All COVID-19 cases are eligible for inclusion (COVID-19 cases that pre-decease the start of the registry are eligible)            </t>
  </si>
  <si>
    <t xml:space="preserve">                        Randomized: No,                         Masking: None,                         Control: Not applicable,                         Group: undefined,                         Type: Not applicable</t>
  </si>
  <si>
    <t xml:space="preserve">_x000D_        Inclusion Criteria:_x000D__x000D_          -  Single baby delivery_x000D__x000D_          -  alive new born child without admission in neonatal intensive care unit_x000D__x000D_          -  French-speaking mother_x000D__x000D_          -  mother older than 18 years old_x000D__x000D_        Exclusion Criteria:_x000D__x000D_          -  Patients who refuses the inclusion_x000D_      </t>
  </si>
  <si>
    <t xml:space="preserve">_x000D_        Inclusion criteria for pregnant will be in the third trimester of pregnancy (from the 27th_x000D_        gestational week), aged 18-40 years, with regular follow-up with the obstetrician and who_x000D_        present adequate systemic health during pregnancy, without the need for absolute rest._x000D__x000D_        Exclusion Criteria criteria for pregnant will be patients with neuromotor weakness,_x000D_        hypertension and diabetes mellitus prior to pregnancy, malnutrition (BMI &lt;18.50 kg/m2),_x000D_        overweight (BMI between 25.00 kg/m2 and 29.99 kg/m2), under antibiotic use or any_x000D_        medication that may interfere with periodontal condition and users of_x000D_        alcohol/tobacco/illicit drugs._x000D__x000D_        Inclusion criteria for babies will be mothers having tested COVID-19 positive and mothers_x000D_        having tested COVID-19 negative in serological tests, to the BC group and the BSC group,_x000D_        respectively._x000D__x000D_        Exclusion criteria for babies will be after measuring the measurements, exams and_x000D_        eligibility criteria, they are not eligible for coronavirus contamination during the fetal_x000D_        period._x000D_      </t>
  </si>
  <si>
    <t xml:space="preserve">                Retrospective analysis of routinely collected clinical data                (Diagnostic)</t>
  </si>
  <si>
    <t>Single Arm Trial  Method of generating randomization sequence:Not Applicable  Method of allocation concealment:Not Applicable  Blinding and masking:Not Applicable</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</si>
  <si>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</si>
  <si>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</si>
  <si>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</si>
  <si>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</si>
  <si>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</si>
  <si>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  PRODUCED BY WIYEH A, DELAWALLA M, JACKSON E, STEWART B. 8/10/2020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</si>
</sst>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92D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35">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0" fontId="22" fillId="0" borderId="0" xfId="0" applyNumberFormat="1" applyFont="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6" fillId="36" borderId="17" xfId="0" applyFont="1" applyFill="1" applyBorder="1" applyAlignment="1">
      <alignment horizontal="center" vertical="top" wrapText="1"/>
    </xf>
    <xf numFmtId="0" fontId="26" fillId="35" borderId="10" xfId="0" applyFont="1" applyFill="1" applyBorder="1" applyAlignment="1">
      <alignment vertical="center" wrapText="1"/>
    </xf>
    <xf numFmtId="0" fontId="38" fillId="0" borderId="0" xfId="42" applyFont="1" applyFill="1" applyAlignment="1">
      <alignment horizontal="center" vertical="top" wrapText="1"/>
    </xf>
    <xf numFmtId="0" fontId="27" fillId="0" borderId="0" xfId="0" applyFont="1" applyAlignment="1">
      <alignment horizontal="center" vertical="top" wrapText="1"/>
    </xf>
    <xf numFmtId="0" fontId="22" fillId="0" borderId="20" xfId="0" applyFont="1" applyBorder="1" applyAlignment="1">
      <alignment horizontal="center" vertical="top" wrapText="1"/>
    </xf>
    <xf numFmtId="14" fontId="19" fillId="40" borderId="0" xfId="0" applyNumberFormat="1" applyFont="1" applyFill="1" applyAlignment="1">
      <alignment horizontal="center" vertical="top" wrapText="1"/>
    </xf>
    <xf numFmtId="0" fontId="38" fillId="0" borderId="0" xfId="42" applyNumberFormat="1" applyFont="1" applyAlignment="1">
      <alignment horizontal="center" vertical="top" wrapText="1"/>
    </xf>
    <xf numFmtId="0" fontId="38" fillId="0" borderId="0" xfId="42" applyNumberFormat="1" applyFont="1" applyBorder="1" applyAlignment="1">
      <alignment horizontal="center" vertical="top" wrapText="1"/>
    </xf>
    <xf numFmtId="0" fontId="19" fillId="0" borderId="0" xfId="0" applyFont="1" applyFill="1" applyAlignment="1">
      <alignment horizontal="center" vertical="top" wrapText="1"/>
    </xf>
    <xf numFmtId="0" fontId="38" fillId="0" borderId="20" xfId="42" applyFont="1" applyFill="1" applyBorder="1" applyAlignment="1">
      <alignment horizontal="center" vertical="top" wrapText="1"/>
    </xf>
    <xf numFmtId="0" fontId="0" fillId="0" borderId="0" xfId="0" applyFill="1" applyAlignment="1">
      <alignment wrapText="1"/>
    </xf>
    <xf numFmtId="0" fontId="19" fillId="0" borderId="20" xfId="0"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19" fillId="0" borderId="0" xfId="0" pivotButton="1" applyFont="1"/>
    <xf numFmtId="10" fontId="19" fillId="0" borderId="0" xfId="0" applyNumberFormat="1" applyFont="1"/>
    <xf numFmtId="0" fontId="19" fillId="0" borderId="0" xfId="0" applyFont="1" applyAlignment="1">
      <alignment horizontal="left"/>
    </xf>
    <xf numFmtId="0" fontId="19" fillId="0" borderId="0" xfId="0" applyNumberFormat="1" applyFont="1"/>
    <xf numFmtId="0" fontId="19" fillId="0" borderId="0" xfId="0" applyFont="1" applyAlignment="1">
      <alignment horizontal="left" indent="1"/>
    </xf>
    <xf numFmtId="0" fontId="22" fillId="34" borderId="10" xfId="0" applyFont="1" applyFill="1" applyBorder="1" applyAlignment="1">
      <alignment horizontal="left" vertical="center" wrapText="1"/>
    </xf>
    <xf numFmtId="0" fontId="26" fillId="35" borderId="10" xfId="0" applyFont="1" applyFill="1" applyBorder="1" applyAlignment="1">
      <alignment vertical="center" wrapText="1"/>
    </xf>
    <xf numFmtId="0" fontId="26" fillId="35" borderId="15" xfId="0" applyFont="1" applyFill="1" applyBorder="1" applyAlignment="1">
      <alignment vertical="center" wrapText="1"/>
    </xf>
    <xf numFmtId="0" fontId="33" fillId="37" borderId="0" xfId="0" applyFont="1" applyFill="1" applyAlignment="1">
      <alignment vertical="center"/>
    </xf>
    <xf numFmtId="0" fontId="35" fillId="37" borderId="0" xfId="0" applyFont="1" applyFill="1" applyAlignment="1">
      <alignment horizontal="left" vertical="center" wrapText="1"/>
    </xf>
    <xf numFmtId="0" fontId="37" fillId="38" borderId="0" xfId="42" applyFont="1" applyFill="1" applyAlignment="1">
      <alignment horizontal="center" vertical="top" wrapText="1"/>
    </xf>
    <xf numFmtId="0" fontId="36" fillId="38" borderId="0" xfId="0" applyFont="1" applyFill="1" applyAlignment="1">
      <alignment horizontal="center"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24">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border>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ill>
        <patternFill>
          <bgColor rgb="FFFFCCCC"/>
        </patternFill>
      </fill>
    </dxf>
    <dxf>
      <font>
        <color rgb="FF006100"/>
      </font>
      <fill>
        <patternFill>
          <bgColor rgb="FFC6EFCE"/>
        </patternFill>
      </fill>
    </dxf>
    <dxf>
      <font>
        <color rgb="FF9C0006"/>
      </font>
      <fill>
        <patternFill>
          <bgColor rgb="FFFFC7CE"/>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August 10,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(Hide)'!$A$5:$A$42</c:f>
              <c:multiLvlStrCache>
                <c:ptCount val="33"/>
                <c:lvl>
                  <c:pt idx="0">
                    <c:v>Italy</c:v>
                  </c:pt>
                  <c:pt idx="1">
                    <c:v>UK</c:v>
                  </c:pt>
                  <c:pt idx="2">
                    <c:v>USA</c:v>
                  </c:pt>
                  <c:pt idx="3">
                    <c:v>Spain</c:v>
                  </c:pt>
                  <c:pt idx="4">
                    <c:v>Not applicable </c:v>
                  </c:pt>
                  <c:pt idx="5">
                    <c:v>Switzerland</c:v>
                  </c:pt>
                  <c:pt idx="6">
                    <c:v>Japan</c:v>
                  </c:pt>
                  <c:pt idx="7">
                    <c:v>Saudi Arabia </c:v>
                  </c:pt>
                  <c:pt idx="8">
                    <c:v>Multicountry</c:v>
                  </c:pt>
                  <c:pt idx="9">
                    <c:v>Sweden </c:v>
                  </c:pt>
                  <c:pt idx="10">
                    <c:v>Chile</c:v>
                  </c:pt>
                  <c:pt idx="11">
                    <c:v>Denmark</c:v>
                  </c:pt>
                  <c:pt idx="12">
                    <c:v>China</c:v>
                  </c:pt>
                  <c:pt idx="13">
                    <c:v>Not applicable </c:v>
                  </c:pt>
                  <c:pt idx="14">
                    <c:v>Brazil</c:v>
                  </c:pt>
                  <c:pt idx="15">
                    <c:v>Iran</c:v>
                  </c:pt>
                  <c:pt idx="16">
                    <c:v>India</c:v>
                  </c:pt>
                  <c:pt idx="17">
                    <c:v>Pakistan</c:v>
                  </c:pt>
                  <c:pt idx="18">
                    <c:v>Turkey</c:v>
                  </c:pt>
                  <c:pt idx="19">
                    <c:v>Chile</c:v>
                  </c:pt>
                  <c:pt idx="20">
                    <c:v>Morocco</c:v>
                  </c:pt>
                  <c:pt idx="21">
                    <c:v>Guatemala</c:v>
                  </c:pt>
                  <c:pt idx="22">
                    <c:v>Serbia</c:v>
                  </c:pt>
                  <c:pt idx="23">
                    <c:v>South Africa</c:v>
                  </c:pt>
                  <c:pt idx="24">
                    <c:v>Sri Lanka</c:v>
                  </c:pt>
                  <c:pt idx="25">
                    <c:v>Russia</c:v>
                  </c:pt>
                  <c:pt idx="26">
                    <c:v>Not applicable </c:v>
                  </c:pt>
                  <c:pt idx="27">
                    <c:v>Multicountry</c:v>
                  </c:pt>
                  <c:pt idx="28">
                    <c:v>Not applicable </c:v>
                  </c:pt>
                  <c:pt idx="29">
                    <c:v>Multicountry</c:v>
                  </c:pt>
                  <c:pt idx="30">
                    <c:v>Turkey</c:v>
                  </c:pt>
                  <c:pt idx="31">
                    <c:v>Greece</c:v>
                  </c:pt>
                  <c:pt idx="32">
                    <c:v>Chile</c:v>
                  </c:pt>
                </c:lvl>
                <c:lvl>
                  <c:pt idx="0">
                    <c:v>HIC</c:v>
                  </c:pt>
                  <c:pt idx="12">
                    <c:v>LMIC</c:v>
                  </c:pt>
                  <c:pt idx="26">
                    <c:v>LMIC/HIC</c:v>
                  </c:pt>
                </c:lvl>
              </c:multiLvlStrCache>
            </c:multiLvlStrRef>
          </c:cat>
          <c:val>
            <c:numRef>
              <c:f>'Calculations (Hide)'!$B$5:$B$42</c:f>
              <c:numCache>
                <c:formatCode>General</c:formatCode>
                <c:ptCount val="33"/>
                <c:pt idx="0">
                  <c:v>11</c:v>
                </c:pt>
                <c:pt idx="1">
                  <c:v>5</c:v>
                </c:pt>
                <c:pt idx="2">
                  <c:v>22</c:v>
                </c:pt>
                <c:pt idx="3">
                  <c:v>5</c:v>
                </c:pt>
                <c:pt idx="4">
                  <c:v>1</c:v>
                </c:pt>
                <c:pt idx="5">
                  <c:v>1</c:v>
                </c:pt>
                <c:pt idx="6">
                  <c:v>1</c:v>
                </c:pt>
                <c:pt idx="7">
                  <c:v>1</c:v>
                </c:pt>
                <c:pt idx="8">
                  <c:v>1</c:v>
                </c:pt>
                <c:pt idx="9">
                  <c:v>1</c:v>
                </c:pt>
                <c:pt idx="10">
                  <c:v>1</c:v>
                </c:pt>
                <c:pt idx="11">
                  <c:v>1</c:v>
                </c:pt>
                <c:pt idx="12">
                  <c:v>6</c:v>
                </c:pt>
                <c:pt idx="13">
                  <c:v>1</c:v>
                </c:pt>
                <c:pt idx="14">
                  <c:v>1</c:v>
                </c:pt>
                <c:pt idx="15">
                  <c:v>1</c:v>
                </c:pt>
                <c:pt idx="16">
                  <c:v>5</c:v>
                </c:pt>
                <c:pt idx="17">
                  <c:v>1</c:v>
                </c:pt>
                <c:pt idx="18">
                  <c:v>2</c:v>
                </c:pt>
                <c:pt idx="19">
                  <c:v>1</c:v>
                </c:pt>
                <c:pt idx="20">
                  <c:v>1</c:v>
                </c:pt>
                <c:pt idx="21">
                  <c:v>1</c:v>
                </c:pt>
                <c:pt idx="22">
                  <c:v>1</c:v>
                </c:pt>
                <c:pt idx="23">
                  <c:v>1</c:v>
                </c:pt>
                <c:pt idx="24">
                  <c:v>1</c:v>
                </c:pt>
                <c:pt idx="25">
                  <c:v>1</c:v>
                </c:pt>
                <c:pt idx="26">
                  <c:v>20</c:v>
                </c:pt>
                <c:pt idx="27">
                  <c:v>18</c:v>
                </c:pt>
                <c:pt idx="28">
                  <c:v>4</c:v>
                </c:pt>
                <c:pt idx="29">
                  <c:v>3</c:v>
                </c:pt>
                <c:pt idx="30">
                  <c:v>1</c:v>
                </c:pt>
                <c:pt idx="31">
                  <c:v>1</c:v>
                </c:pt>
                <c:pt idx="32">
                  <c:v>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_xlchart.v1.3</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59FF3EF7-D989-4A09-8CD2-7BC18EBA65C9}">
          <cx:tx>
            <cx:txData>
              <cx:f>_xlchart.v1.0</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7/28/2020-8/03/2020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0306" y="8059057"/>
              <a:ext cx="14300653" cy="489176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37514"/>
              <a:ext cx="14812737" cy="482486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53.930894212965" createdVersion="6" refreshedVersion="6" minRefreshableVersion="3" recordCount="123" xr:uid="{A44F9BF2-AD65-4A44-92A7-F2FFF83A2E1B}">
  <cacheSource type="worksheet">
    <worksheetSource name="Table2"/>
  </cacheSource>
  <cacheFields count="38">
    <cacheField name="TITLE" numFmtId="0">
      <sharedItems/>
    </cacheField>
    <cacheField name="ABSTRACT" numFmtId="0">
      <sharedItems longText="1"/>
    </cacheField>
    <cacheField name="PUBLICATION DATE" numFmtId="14">
      <sharedItems containsSemiMixedTypes="0" containsNonDate="0" containsDate="1" containsString="0" minDate="2020-04-07T00:00:00" maxDate="2020-08-05T00:00:00"/>
    </cacheField>
    <cacheField name="ADDED TO DATABASE" numFmtId="14">
      <sharedItems containsSemiMixedTypes="0" containsNonDate="0" containsDate="1" containsString="0" minDate="2020-07-28T00:00:00" maxDate="2020-08-06T00:00:00"/>
    </cacheField>
    <cacheField name="URL-not hyperlinked" numFmtId="0">
      <sharedItems/>
    </cacheField>
    <cacheField name="URL" numFmtId="0">
      <sharedItems/>
    </cacheField>
    <cacheField name="COUNTRY" numFmtId="0">
      <sharedItems containsMixedTypes="1" containsNumber="1" containsInteger="1" minValue="0" maxValue="0" count="26">
        <s v="USA"/>
        <s v="Saudi Arabia "/>
        <s v="Not applicable "/>
        <s v="Multicountry"/>
        <s v="Brazil"/>
        <s v="Turkey"/>
        <s v="China"/>
        <s v="India"/>
        <s v="Italy"/>
        <s v="Sweden "/>
        <s v="Greece"/>
        <s v="Chile"/>
        <s v="Iran"/>
        <s v="Spain"/>
        <s v="UK"/>
        <s v="Switzerland"/>
        <s v="Japan"/>
        <s v="Morocco"/>
        <s v="Denmark"/>
        <s v="Guatemala"/>
        <s v="Serbia"/>
        <s v="Pakistan"/>
        <s v="South Africa"/>
        <s v="Sri Lanka"/>
        <s v="Russia"/>
        <n v="0" u="1"/>
      </sharedItems>
    </cacheField>
    <cacheField name="ARTICLE TYPE" numFmtId="0">
      <sharedItems containsMixedTypes="1" containsNumber="1" containsInteger="1" minValue="0" maxValue="0" count="11">
        <s v="Descriptive study"/>
        <s v="Ecological study"/>
        <s v="Review"/>
        <s v="Meta-analysis"/>
        <s v="Pre-clinical study"/>
        <s v="Cross-sectional study"/>
        <s v="Editorial/commentary/guidance"/>
        <s v="Modelling study"/>
        <s v="Cohort study"/>
        <s v="Quasi-experimental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acheField>
    <cacheField name="LANGUAGE _x000a_" numFmtId="0">
      <sharedItems/>
    </cacheField>
    <cacheField name="PREG/NEO" numFmtId="0">
      <sharedItems/>
    </cacheField>
    <cacheField name="CU5" numFmtId="0">
      <sharedItems/>
    </cacheField>
    <cacheField name="MTCT" numFmtId="0">
      <sharedItems/>
    </cacheField>
    <cacheField name="MNCH IMPACT" numFmtId="14">
      <sharedItems/>
    </cacheField>
    <cacheField name="LMIC" numFmtId="0">
      <sharedItems containsBlank="1" count="5">
        <s v="HIC"/>
        <s v="LMIC/HIC"/>
        <s v="LMIC"/>
        <s v=""/>
        <m u="1"/>
      </sharedItems>
    </cacheField>
    <cacheField name="STUDY SIZE" numFmtId="0">
      <sharedItems containsMixedTypes="1" containsNumber="1" containsInteger="1" minValue="1" maxValue="46"/>
    </cacheField>
    <cacheField name="PREG/NEO - CLINICAL/PARACLINICAL PRESENTATION" numFmtId="0">
      <sharedItems/>
    </cacheField>
    <cacheField name="PREG/NEO - BURDEN" numFmtId="0">
      <sharedItems/>
    </cacheField>
    <cacheField name="PREG/NEO - RISK FACTOR" numFmtId="0">
      <sharedItems/>
    </cacheField>
    <cacheField name="PREG/NEO - OUTCOMES" numFmtId="0">
      <sharedItems/>
    </cacheField>
    <cacheField name="PREG/NEO - MANAGEMENT/ VACCINES" numFmtId="0">
      <sharedItems/>
    </cacheField>
    <cacheField name="CU5 - INFANTS" numFmtId="0">
      <sharedItems/>
    </cacheField>
    <cacheField name="CU5 - CLINICAL/PARA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3">
  <r>
    <s v="SARS-CoV-2 can infect the placenta and is not associated with specific placental histopathology: a series of 19 placentas from COVID-19-positive mothers"/>
    <s v="Congenital infection of SARS-CoV-2 appears to be exceptionally rare despite many cases of COVID-19 during pregnancy. Robust proof of placental infection requires demonstration of viral localization within placental tissue. Only two of the few cases of possible vertical transmission have demonstrated placental infection. None have shown placental expression of the ACE2 or TMPRSS2 protein, both required for viral infection. We examined 19 COVID-19 exposed placentas for histopathologic findings, and for expression of ACE2, and TMPRSS2 by immunohistochemistry. Direct placental SARS-CoV-2 expression was studied by two methods—nucleocapsid protein expression by immunohistochemistry, and RNA expression by in situ hybridization. ACE2 membranous expression in the syncytiotrophoblast (ST) of the chorionic villi is predominantly in a polarized pattern with expression highest on the stromal side of the ST. In addition, cytotrophoblast and extravillous trophoblast express ACE2. No ACE2 expression was detected in villous stroma, Hofbauer cells, or endothelial cells. TMPRSS2 expression was only present weakly in the villous endothelium and rarely in the ST. In 2 of 19 cases, SARS-CoV-2 RNA was present in the placenta focally in the ST and cytotrophoblast. There was no characteristic histopathology present in our cases including the two placental infections. We found that the placenta is capable of being infected but that this event is rare. We propose one explanation could be the polarized expression of ACE2 away from the maternal blood and pronounced paucity of TMPRSS2 expression in trophoblast"/>
    <d v="2020-08-02T00:00:00"/>
    <d v="2020-08-04T00:00:00"/>
    <s v="https://www.nature.com/articles/s41379-020-0639-4"/>
    <s v="https://www.nature.com/articles/s41379-020-0639-4"/>
    <x v="0"/>
    <x v="0"/>
    <s v="Hecht JL, Quade B, Deshpande V, Mino-Kenudson M, Ting DT, Desai N, Dygulska B, Heyman T, Salafia C, Shen D, Bates SV, Roberts DJ."/>
    <s v="Mod Pathol"/>
    <n v="2020"/>
    <s v="Peer-reviewed"/>
    <s v="10.1038/s41379-020-0639-4"/>
    <s v="English"/>
    <s v="Yes"/>
    <s v=""/>
    <s v="Yes"/>
    <s v=""/>
    <x v="0"/>
    <s v="20 mothers and 19 placentas "/>
    <s v="Yes"/>
    <s v=""/>
    <s v="Yes"/>
    <s v="Yes"/>
    <s v="Yes"/>
    <s v=""/>
    <s v=""/>
    <s v=""/>
    <s v=""/>
    <s v=""/>
    <s v="Yes"/>
    <s v="Yes"/>
    <s v=""/>
    <s v=""/>
    <s v=""/>
    <s v=""/>
    <m/>
    <s v="Current week "/>
  </r>
  <r>
    <s v="Epidemiology of paediatric Middle East respiratory syndrome coronavirus and implications for the control of coronavirus virus disease 2019"/>
    <s v="Aim_x000a_To compare the clinical features of Middle East respiratory syndrome coronavirus (MERS‐CoV) infection between paediatric and adult cases._x000a__x000a_Methods_x000a_Using multiple public data sources, we created an enhanced open‐source surveillance dataset of all MERS‐CoV cases between 20 September 2012 and 31 December 2018 in Saudi Arabia including available risk factor data._x000a__x000a_Results_x000a_Of the 1791 cases of MERS‐CoV identified, 30 cases (1.7%) were aged under 18 years and 1725 cases (96.3%) were aged 18 years and over. Three paediatric cases were fatal, aged 0, 2 and 15 years. The odds of asymptomatic MERS‐CoV infection among cases under 18 years (n = 10/23; 44%) was significantly higher (odds ratio (OR) = 4.98; 95% confidence interval (CI): 2.15–11.51; P = 0.001) compared to adults (n = 199/1487; 13%). The odds of hospitalisation were significantly lower (OR = 0.17; 95% CI: 0.08–0.39; P &lt; 0.001) among cases under 18 years (n = 12/24; 50%) compared to adults (n = 1231/1443; 85%). Children were more likely to have a known source of exposure compared to adults (OR = 2.68; 95% CI: 1.29–5.56; P = 0.008)._x000a__x000a_Conclusions_x000a_Clinically severe illness is less common in children, although death can occur, and the proportion of paediatric cases (1.7%) is similar to that reported for COVID‐19. Age‐specific differences in the clinical presentation of MERS‐CoV cases could have implications for transmission for other betacoronaviruses including severe acute respiratory syndrome coronavirus 2 (SARS‐CoV‐2). Children may be at risk within the household with an infected adult. More studies are required on the role of children in transmission of betacoronaviruses."/>
    <d v="2020-07-30T00:00:00"/>
    <d v="2020-07-31T00:00:00"/>
    <s v="https://pubmed.ncbi.nlm.nih.gov/32729192/"/>
    <s v="https://pubmed.ncbi.nlm.nih.gov/32729192/"/>
    <x v="1"/>
    <x v="1"/>
    <s v="MacIntyre CR, Chen X, Adam DC, Chughtai AA."/>
    <s v="J Paediatr Child Health"/>
    <n v="2020"/>
    <s v="Peer-reviewed"/>
    <s v="10.1111/jpc.15014"/>
    <s v="English"/>
    <s v=""/>
    <s v="Yes"/>
    <s v=""/>
    <s v=""/>
    <x v="0"/>
    <s v="5 children under 5 years "/>
    <s v=""/>
    <s v=""/>
    <s v=""/>
    <s v=""/>
    <s v=""/>
    <s v="Yes"/>
    <s v="Yes"/>
    <s v="Yes"/>
    <s v="Yes"/>
    <s v="Yes"/>
    <s v=""/>
    <s v=""/>
    <s v=""/>
    <s v=""/>
    <s v=""/>
    <s v=""/>
    <m/>
    <s v="Current week "/>
  </r>
  <r>
    <s v="Pregnancy, Viral Infection, and COVID-19"/>
    <s v="Pregnancy comprises a unique immunological condition, to allow fetal development and to protect the host from pathogenic infections. Viral infections during pregnancy can disrupt immunological tolerance and may generate deleterious effects on the fetus. Despite these possible links between pregnancy and infection-induced morbidity, it is unclear how pregnancy interferes with maternal response to some viral pathogens. In this context, the novel coronavirus (SARS-CoV-2) can induce the coronavirus diseases-2019 (COVID-19) in pregnant women. The potential risk of vertical transmission is unclear, babies born from COVID-19-positive mothers seems to have no serious clinical symptoms, the possible mechanisms are discussed, which highlights that checking the children's outcome and more research is warranted. In this review, we investigate the reports concerning viral infections and COVID-19 during pregnancy, to establish a correlation and possible implications of COVID-19 during pregnancy and neonatal's health."/>
    <d v="2020-07-07T00:00:00"/>
    <d v="2020-08-01T00:00:00"/>
    <s v="https://pubmed.ncbi.nlm.nih.gov/32733490/"/>
    <s v="https://pubmed.ncbi.nlm.nih.gov/32733490/"/>
    <x v="2"/>
    <x v="2"/>
    <s v="Alberca RW, Pereira NZ, Oliveira LMDS, Gozzi-Silva SC, Sato MN."/>
    <s v="Front Immunol"/>
    <n v="2020"/>
    <s v="Peer-reviewed"/>
    <s v="10.3389/fimmu.2020.01672"/>
    <s v="English"/>
    <s v="Yes"/>
    <s v=""/>
    <s v="Yes"/>
    <s v=""/>
    <x v="1"/>
    <s v="Not applicable "/>
    <s v="Yes"/>
    <s v="Yes"/>
    <s v="Yes"/>
    <s v="Yes"/>
    <s v="Yes"/>
    <s v=""/>
    <s v=""/>
    <s v=""/>
    <s v=""/>
    <s v=""/>
    <s v="Yes"/>
    <s v="Yes"/>
    <s v=""/>
    <s v=""/>
    <s v=""/>
    <s v=""/>
    <s v="Breast feeding/Breast milk "/>
    <s v="Current week "/>
  </r>
  <r>
    <s v="Clinical features and outcomes of pregnant women with COVID-19: a systematic review and meta-analysis"/>
    <s v="Background_x000a_The recent COVID-19 outbreak in Wuhan, China, has quickly spread throughout the world. In this study, we systematically reviewed the clinical features and outcomes of pregnant women with COVID-19._x000a__x000a_Methods_x000a_PubMed, Web of Science, EMBASE and MEDLINE were searched from January 1, 2020, to April 16, 2020. Case reports and case series of pregnant women infected with SARS-CoV-2 were included. Two reviewers screened 366 studies and 14 studies were included. Four reviewers independently extracted the features from the studies. We used a random-effects model to analyse the incidence (P) and 95% confidence interval (95% CI). Heterogeneity was assessed using the I2 statistic._x000a__x000a_Results_x000a_The meta-analysis included 236 pregnant women with COVID-19. The results were as follows: positive CT findings (71%; 95% CI, 0.49–0.93), caesarean section (65%; 95% CI, 0.42–0.87), fever (51%; 95% CI, 0.35–0.67), lymphopenia (49%; 95% CI, 0.29–0.70), coexisting disorders (33%; 95% CI, 0.21–0.44), cough (31%; 95% CI, 0.23–0.39), fetal distress (29%; 95% CI, 0.08–0.49), preterm labor (23%; 95% CI, 0.14–0.32), and severe case or death (12%; 95% CI, 0.03–0.20). The subgroup analysis showed that compared with non-pregnant patients, pregnant women with COVID-19 had significantly lower incidences of fever (pregnant women, 51%; non-pregnant patients, 91%; P &lt; 0.00001) and cough (pregnant women, 31%; non-pregnant patients, 67%; P &lt; 0.0001)._x000a__x000a_Conclusions_x000a_The incidences of fever, cough and positive CT findings in pregnant women with COVID-19 are less than those in the normal population with COVID-19, but the rate of preterm labor is higher among pregnant with COVID-19 than among normal pregnant women. There is currently no evidence that COVID-19 can spread through vertical transmission."/>
    <d v="2020-08-03T00:00:00"/>
    <d v="2020-08-05T00:00:00"/>
    <s v="https://pubmed.ncbi.nlm.nih.gov/32746801/"/>
    <s v="https://pubmed.ncbi.nlm.nih.gov/32746801/"/>
    <x v="3"/>
    <x v="3"/>
    <s v="Gao YJ, Ye L, Zhang JS, Yin YX, Liu M, Yu HB, Zhou R."/>
    <s v="BMC Infect Dis"/>
    <n v="2020"/>
    <s v="Peer-reviewed"/>
    <s v="10.1186/s12879-020-05274-2"/>
    <s v="English"/>
    <s v="Yes"/>
    <s v=""/>
    <s v="Yes"/>
    <s v=""/>
    <x v="1"/>
    <s v="236 pregnant women with COVID-19"/>
    <s v="Yes"/>
    <s v="Yes"/>
    <s v="Yes"/>
    <s v="Yes"/>
    <s v="Yes"/>
    <s v=""/>
    <s v=""/>
    <s v=""/>
    <s v=""/>
    <s v=""/>
    <s v="Yes"/>
    <s v="Yes"/>
    <s v=""/>
    <s v=""/>
    <s v=""/>
    <s v=""/>
    <s v="Breast feeding/Breast milk "/>
    <s v="Current week "/>
  </r>
  <r>
    <s v="Description and comparison of demographic characteristics and comorbidities in SARI from COVID-19, SARI from influenza, and the Brazilian general population"/>
    <s v="The study aims to describe patients hospitalized for severe acute respiratory illness (SARI) due to COVID-19 (SARI-COVID) in Brazil according to demographic characteristics and comorbidities up to the 21st Epidemiological Week of 2020. The study aimed to compare these characteristics with those of patients hospitalized for SARI due to influenza in 2019/2020 (SARI-FLU) and with the Brazilian general population. The proportions of demographic characteristics, comorbidities, and pregnant and postpartum women among patients hospitalized for SARI-COVID and SARI-FLU were obtained from the SIVEP-Gripe database, and the estimates for the Brazilian population were obtained from the population projections performed by Brazilian Institute of Geography and Statistics, Information System on Live Birth data, and nationwide surveys. Compared to the Brazilian population, patients hospitalized for SARI-COVID showed a higher proportion of males, elderly individuals and those aged 40 to 59 years, comorbidities (diabetes mellitus, cardiovascular disease, chronic kidney disease, and chronic lung diseases), and pregnant/postpartum women. Compared to the general population, Brazilians hospitalized for SARI-FLU showed higher prevalence rates of ages 0 to 4 years or over 60 years, white race/color, comorbidities (diabetes, chronic kidney disease, asthma, and other chronic lung diseases), and pregnant/postpartum women. The data suggest that these groups are evolving to more serious forms of the disease, so that longitudinal studies are extremely relevant for investigating this hypothesis and supporting appropriate public health policies."/>
    <d v="2020-07-24T00:00:00"/>
    <d v="2020-07-30T00:00:00"/>
    <s v="https://pubmed.ncbi.nlm.nih.gov/32725087/"/>
    <s v="https://pubmed.ncbi.nlm.nih.gov/32725087/"/>
    <x v="4"/>
    <x v="0"/>
    <s v="Niquini RP, Lana RM, Pacheco AG, Cruz OG, Coelho FC, Carvalho LM, Villela DAM, Gomes MFDC, Bastos LS."/>
    <s v="Cad Saude Publica"/>
    <n v="2020"/>
    <s v="Peer-reviewed"/>
    <s v="10.1590/0102-311x00149420"/>
    <s v="English"/>
    <s v="Yes"/>
    <s v="Yes"/>
    <s v=""/>
    <s v=""/>
    <x v="2"/>
    <s v="342 pregnant/postpartum women and 247 children under 5 years "/>
    <s v=""/>
    <s v="Yes"/>
    <s v="Yes"/>
    <s v="Yes"/>
    <s v=""/>
    <s v="Yes"/>
    <s v=""/>
    <s v="Yes"/>
    <s v="Yes"/>
    <s v=""/>
    <s v=""/>
    <s v=""/>
    <s v=""/>
    <s v=""/>
    <s v=""/>
    <s v=""/>
    <m/>
    <s v="Current week "/>
  </r>
  <r>
    <s v="Neonatal hyperoxia enhances age-dependent expression of SARS-CoV-2 receptors in mice"/>
    <s v="The severity of COVID-19 lung disease is higher in the elderly and people with pre-existing co-morbidities. People who were born preterm may be at greater risk for COVID-19 because their early exposure to oxygen at birth increases their risk of being hospitalized when infected with RSV and other respiratory viruses. Our prior studies in mice showed how high levels of oxygen (hyperoxia) between postnatal days 0–4 increases the severity of influenza A virus infections by reducing the number of alveolar epithelial type 2 (AT2) cells. Because AT2 cells express the SARS-CoV-2 receptors angiotensin converting enzyme (ACE2) and transmembrane protease/serine subfamily member 2 (TMPRSS2), we expected their expression would decline as AT2 cells were depleted by hyperoxia. Instead, we made the surprising discovery that expression of Ace2 and Tmprss2 mRNA increases as mice age and is accelerated by exposing mice to neonatal hyperoxia. ACE2 is primarily expressed at birth by airway Club cells and becomes detectable in AT2 cells by one year of life. Neonatal hyperoxia increases ACE2 expression in Club cells and makes it detectable in 2-month-old AT2 cells. This early and increased expression of SARS-CoV-2 receptors was not seen in adult mice who had been administered the mitochondrial superoxide scavenger mitoTEMPO during hyperoxia. Our finding that early life insults such as hyperoxia enhances the age-dependent expression of SARS-CoV-2 receptors in the respiratory epithelium helps explain why COVID-19 lung disease is greater in the elderly and people with pre-existing co-morbidities."/>
    <d v="2020-07-22T00:00:00"/>
    <d v="2020-08-04T00:00:00"/>
    <s v="https://www.ncbi.nlm.nih.gov/pmc/articles/PMC7386505/"/>
    <s v="https://www.ncbi.nlm.nih.gov/pmc/articles/PMC7386505/"/>
    <x v="2"/>
    <x v="4"/>
    <s v="Yee M, Cohen ED, Haak J, Dylag AM, O'Reilly MA."/>
    <s v="bioRxiv"/>
    <n v="2020"/>
    <s v="Peer-reviewed"/>
    <s v="10.1101/2020.07.22.215962"/>
    <s v="English"/>
    <s v="Yes"/>
    <s v=""/>
    <s v=""/>
    <s v=""/>
    <x v="3"/>
    <s v="Not applicable "/>
    <s v=""/>
    <s v=""/>
    <s v="Yes"/>
    <s v=""/>
    <s v=""/>
    <s v=""/>
    <s v=""/>
    <s v=""/>
    <s v=""/>
    <s v=""/>
    <s v=""/>
    <s v=""/>
    <s v=""/>
    <s v=""/>
    <s v=""/>
    <s v=""/>
    <m/>
    <s v="Current week "/>
  </r>
  <r>
    <s v="SARS-CoV-2 seroprevalence among parturient women in Philadelphia"/>
    <s v="Limited data are available for pregnant women affected by SARS-CoV-2. Serological tests are critically important for determining SARS-CoV-2 exposures within both individuals and populations. We validated a SARS-CoV-2 spike receptor binding domain serological test using 834 pre-pandemic samples and 31 samples from COVID-19 recovered donors. We then completed SARS-CoV-2 serological testing of 1,293 parturient women at two centers in Philadelphia from April 4 to June 3, 2020. We found 80/1,293 (6.2%) of parturient women possessed IgG and/or IgM SARS-CoV-2-specific antibodies. We found race/ethnicity differences in seroprevalence rates, with higher rates in Black/non-Hispanic and Hispanic/Latino women. Of the 72 seropositive women who also received nasopharyngeal polymerase chain reaction testing during pregnancy, 46 (64%) were positive. Continued serologic surveillance among pregnant women may inform perinatal clinical practices and can potentially be used to estimate exposure to SARS-CoV-2 within the community."/>
    <d v="2020-07-29T00:00:00"/>
    <d v="2020-07-31T00:00:00"/>
    <s v="https://pubmed.ncbi.nlm.nih.gov/32727884/"/>
    <s v="https://pubmed.ncbi.nlm.nih.gov/32727884/"/>
    <x v="0"/>
    <x v="5"/>
    <s v="Flannery DD, Gouma S, Dhudasia MB, Mukhopadhyay S, Pfeifer MR, Woodford EC, Gerber JS, Arevalo CP, Bolton MJ, Weirick ME, Goodwin EC, Anderson EM, Greenplate AR, Kim J, Han N, Pattekar A, Dougherty J, Kuthuru O, Mathew D, Baxter AE, Vella LA, Weaver J, Verma A, Leite R, Morris JS, Rader DJ, Elovitz MA, Wherry EJ, Puopolo KM, Hensley SE."/>
    <s v="Sci Immunol"/>
    <n v="2020"/>
    <s v="Peer-reviewed"/>
    <s v="10.1126/sciimmunol.abd5709"/>
    <s v="English"/>
    <s v="Yes"/>
    <s v=""/>
    <s v=""/>
    <s v=""/>
    <x v="0"/>
    <s v="80 of 1,293  pregnant women presenting for delivery possessed IgG and/or IgM SARS-CoV-2 antibodies"/>
    <s v="Yes"/>
    <s v="Yes"/>
    <s v="Yes"/>
    <s v=""/>
    <s v=""/>
    <s v=""/>
    <s v=""/>
    <s v=""/>
    <s v=""/>
    <s v=""/>
    <s v=""/>
    <s v=""/>
    <s v=""/>
    <s v=""/>
    <s v=""/>
    <s v=""/>
    <m/>
    <s v="Current week "/>
  </r>
  <r>
    <s v="Imaging of COVID-19 pneumonia in children"/>
    <s v="Objective: Literature related to the imaging of COVID-19 pneumonia, its findings and contribution to diagnosis and its differences from adults are limited in pediatric patients. The aim of this study was to evaluate chest X-ray and chest CT findings in children with COVID-19 pneumonia._x000a__x000a_Methods: Chest X-ray findings of 59 pediatric patients and chest CT findings of 22 patients with a confirmed diagnosis of COVID-19 pneumonia were evaluated retrospectively._x000a__x000a_Results: COVID-19 pneumonia was most commonly observed unilaterally and in lower zones of lungs in chest X-ray examinations. Bilateral and multifocal involvement (55%) was the most observed involvement in the CT examinations, as well as, single lesion and single lobe (27%) involvement were also detected. Pure ground-glass appearance was observed in 41%, ground-glass appearance and consolidation together was in 36%. While peripheral and central co-distribution of the lesions (55%) were frequently observed, the involvement of the lower lobes (69%) was significant. In four cases,the coexistence of multiple rounded multifocal ground-glass appearance and rounded consolidation were observed._x000a__x000a_Conclusion: COVID-19 pneumonia imaging findings may differ in the pediatric population from adults. In diagnosis, chest X-ray should be preferred, CT should be requested if there is a pathologic finding on radiography that merits further evaluation and if clinically indicated._x000a__x000a_Advances in knowledge: Radiological findings of COVID-19 observed in children may differ from adults. Chest X-ray should often be sufficient in children avoiding additional irradiation, chest CT needs only be done in cases of clinical necessity."/>
    <d v="2020-07-30T00:00:00"/>
    <d v="2020-07-31T00:00:00"/>
    <s v="https://pubmed.ncbi.nlm.nih.gov/32730110/"/>
    <s v="https://pubmed.ncbi.nlm.nih.gov/32730110/"/>
    <x v="5"/>
    <x v="0"/>
    <s v="Palabiyik F, Kokurcan SO, Hatipoglu N, Cebeci SO, Inci E."/>
    <s v="Br J Radiol"/>
    <n v="2020"/>
    <s v="Peer-reviewed"/>
    <s v="10.1259/bjr.20200647"/>
    <s v="English"/>
    <s v=""/>
    <s v="Yes"/>
    <s v=""/>
    <s v=""/>
    <x v="3"/>
    <s v="Chest X-ray findings of 59 pediatric patients and chest CT findings of 22 patients"/>
    <s v=""/>
    <s v=""/>
    <s v=""/>
    <s v=""/>
    <s v=""/>
    <s v="Yes"/>
    <s v="Yes"/>
    <s v=""/>
    <s v=""/>
    <s v="Yes"/>
    <s v=""/>
    <s v=""/>
    <s v=""/>
    <s v=""/>
    <s v=""/>
    <s v=""/>
    <m/>
    <s v="Current week "/>
  </r>
  <r>
    <s v="Management Plan of a Paediatric Outpatient Department during the SARS-CoV-2 Epidemic"/>
    <s v="With the novel coronavirus (2019-nCoV) infection outbreak and spread, serious cases of infection and neonatal infection have been reported. Moreover, children show milder cases and a better prognosis than adults. The outpatient Department of Paediatrics has played a crucial role in the prevention and control of novel coronavirus (2019-nCoV) infection in children. Based on previous experience and existing diagnosis and treatment guidelines, we present the relevant strategies of this particular paediatric outpatient department when responding to the epidemic. Conclusion: Concurrently, we hope that this article can act as a reference in the fight against SARS-CoV-2 infection. Further modifications will be made in the future with the increase in clinical experience and changes in the disease. This article is protected by copyright"/>
    <d v="2020-08-02T00:00:00"/>
    <d v="2020-08-03T00:00:00"/>
    <s v="https://pubmed.ncbi.nlm.nih.gov/32741126/"/>
    <s v="https://pubmed.ncbi.nlm.nih.gov/32741126/"/>
    <x v="2"/>
    <x v="6"/>
    <s v="Wu X, Li X."/>
    <s v="Pediatr Pulmonol"/>
    <n v="2020"/>
    <s v="Peer-reviewed"/>
    <s v="10.1002/ppul.25000"/>
    <s v="English"/>
    <s v=""/>
    <s v="Yes"/>
    <s v=""/>
    <s v=""/>
    <x v="3"/>
    <s v="Not applicable "/>
    <s v=""/>
    <s v=""/>
    <s v=""/>
    <s v=""/>
    <s v=""/>
    <s v=""/>
    <s v="Yes"/>
    <s v="Yes"/>
    <s v="Yes"/>
    <s v="Yes"/>
    <s v=""/>
    <s v=""/>
    <s v=""/>
    <s v=""/>
    <s v=""/>
    <s v=""/>
    <m/>
    <s v="Current week "/>
  </r>
  <r>
    <s v="Clinical Research in Hepatology in the COVID-19 Pandemic and Post-Pandemic Era: Challenges and the Need for Innovation"/>
    <s v="The SARS-CoV-2 pandemic has drastically altered all facets of clinical care and research. Clinical research in hepatology has had a rich tradition in several domains, including the discovery and therapeutic development for diseases such as hepatitis B and C, and studying the natural history of many forms of chronic liver disease. NIH, foundation and industry funding has provided important opportunities to advance the academic careers of young investigators while they strived to make contributions to the field. Instantaneously, however, all non-essential research activities were halted when the pandemic started, forcing those involved in clinical research to re-think their research strategy, including a shift to COVID-19 research while endeavoring to maintain their pre-existing agenda. Strategies to maintain the integrity of ongoing studies, including patient follow up, safety assessments and continuation of investigation products, have included a shift to telemedicine, remote safety laboratory monitoring, and shipping of investigational products to study subjects. As a re-vamp of research is being planned, unique issues that face the research community include maintenance of infrastructure, funding, completion of studies in the pre-determined time frame and the need to re-program career path timelines. Real world databases, biomarker and long term follow up studies, and research involving special groups (children, the homeless and other marginalized populations) are likely to face unique challenges. The implementation of telemedicine has been dramatically accelerated and will serve as a backbone for the future of clinical research. As we move forward, innovation in clinical trial design will be essential for conducting optimized clinical research."/>
    <d v="2020-08-02T00:00:00"/>
    <d v="2020-08-03T00:00:00"/>
    <s v="https://aasldpubs.onlinelibrary.wiley.com/doi/epdf/10.1002/hep.31491"/>
    <s v="https://aasldpubs.onlinelibrary.wiley.com/doi/epdf/10.1002/hep.31491"/>
    <x v="2"/>
    <x v="6"/>
    <s v="Verna EC, Serper M, Chu J, Corey K, Fix OK, Hoyt K, Page KA, Loomba R, Li M, Everson GT, Fried MW, Garcia-Tsao G, Terrault N, Lok AS, Chung RT, Reddy KR."/>
    <s v="Hepatology"/>
    <n v="2020"/>
    <s v="Peer-reviewed"/>
    <s v="10.1002/hep.31491"/>
    <s v="English"/>
    <s v=""/>
    <s v="Yes"/>
    <s v=""/>
    <s v=""/>
    <x v="1"/>
    <s v="Not applicable "/>
    <s v=""/>
    <s v=""/>
    <s v=""/>
    <s v=""/>
    <s v=""/>
    <s v=""/>
    <s v=""/>
    <s v=""/>
    <s v=""/>
    <s v=""/>
    <s v=""/>
    <s v=""/>
    <s v=""/>
    <s v=""/>
    <s v=""/>
    <s v=""/>
    <m/>
    <s v="Current week "/>
  </r>
  <r>
    <s v="Alcohol consumption and alcohol-related problems during the COVID-19 pandemic: a narrative review"/>
    <s v="Objective: To summarise publications reporting on alcohol consumption and alcohol-related problems during the Coronavirus disease 2019 (COVID-19) pandemic in a narrative review._x000a__x000a_Methods: ProQuest, Web of Science and Google Scholar were searched for articles published in 2020. This search used two terms: 'alcohol' and 'COVID'. Reference lists of articles were reviewed to identify additional articles._x000a__x000a_Results: There is growing concern around an increase in alcohol intake and alcohol-related harms. These concerns are related to the impact of excessive alcohol consumption in a person with COVID-19 and/or with alcohol use disorder, as well as with a potential increase in the prevalence of harmful drinking, alcohol use disorder, withdrawal symptoms, intimate partner violence, harm to children, suicide, mental health problems and non-communicable diseases. The need for assessing alcohol use and providing adequate advice during the pandemic have been highlighted._x000a__x000a_Conclusion: The time for action is now, and all necessary measures to prevent an increase in alcohol-related problems should be adopted. At the same time, healthcare services should also prepare for such potential increase, while adapting to the exceptional circumstances presented by the pandemic, such as physical distancing."/>
    <d v="2020-07-28T00:00:00"/>
    <d v="2020-07-30T00:00:00"/>
    <s v="https://pubmed.ncbi.nlm.nih.gov/32722961/"/>
    <s v="https://pubmed.ncbi.nlm.nih.gov/32722961/"/>
    <x v="3"/>
    <x v="2"/>
    <s v="Ramalho R."/>
    <s v="Australas Psychiatry"/>
    <n v="2020"/>
    <s v="Peer-reviewed"/>
    <s v="10.1177/1039856220943024"/>
    <s v="English"/>
    <s v=""/>
    <s v="Yes"/>
    <s v=""/>
    <s v=""/>
    <x v="3"/>
    <s v="Not applicable "/>
    <s v=""/>
    <s v=""/>
    <s v=""/>
    <s v=""/>
    <s v=""/>
    <s v=""/>
    <s v=""/>
    <s v=""/>
    <s v=""/>
    <s v=""/>
    <s v=""/>
    <s v=""/>
    <s v=""/>
    <s v=""/>
    <s v=""/>
    <s v=""/>
    <s v="Mental health "/>
    <s v="Current week "/>
  </r>
  <r>
    <s v="Coronaviruses and the central nervous system"/>
    <s v="Seven coronavirus (CoV) species are known human pathogens: the epidemic viruses SARS-CoV, SARS-CoV-2, and MERS-CoV and those continuously circulating in human populations since initial isolation: HCoV-OC43, HCoV-229E, HCoV-HKU1, and HCoV-NL63. All have associations with human central nervous system (CNS) dysfunction. In infants and young children, the most common CNS phenomena are febrile seizures; in adults, non-focal abnormalities that may be either neurologic or constitutional. Neurotropism and neurovirulence are dependent in part on CNS expression of cell surface receptors mediating viral entry, and host immune response. In adults, CNS receptors for epidemic viruses are largely expressed on brain vasculature, whereas receptors for less pathogenic viruses are present in vasculature, brain parenchyma, and olfactory neuroepithelium, dependent upon viral species. Human coronaviruses can infect circulating mononuclear cells, but meningoencephalitis is rare. Well-documented human neuropathologies are infrequent and, for SARS, MERS, and COVID-19, can entail cerebrovascular accidents originating extrinsically to brain. There is evidence of neuronal infection in the absence of inflammatory infiltrates with SARS-CoV, and CSF studies of rare patients with seizures have demonstrated virus but no pleocytosis. In contrast to human disease, animal models of neuropathogenesis are well developed, and pathologies including demyelination, neuronal necrosis, and meningoencephalitis are seen with both native CoVs as well as human CoVs inoculated into nasal cavities or brain. This review covers basic CoV biology pertinent to CNS disease; the spectrum of clinical abnormalities encountered in infants, children, and adults; and the evidence for CoV infection of human brain, with reference to pertinent animal models of neuropathogenesis."/>
    <d v="2020-07-31T00:00:00"/>
    <d v="2020-08-02T00:00:00"/>
    <s v="https://pubmed.ncbi.nlm.nih.gov/32737861/"/>
    <s v="https://pubmed.ncbi.nlm.nih.gov/32737861/"/>
    <x v="3"/>
    <x v="2"/>
    <s v="Morgello S."/>
    <s v="J Neurovirol"/>
    <n v="2020"/>
    <s v="Peer-reviewed"/>
    <s v="10.1007/s13365-020-00868-7"/>
    <s v="English"/>
    <s v=""/>
    <s v="Yes"/>
    <s v=""/>
    <s v=""/>
    <x v="3"/>
    <s v="Not applicable "/>
    <s v=""/>
    <s v=""/>
    <s v=""/>
    <s v=""/>
    <s v=""/>
    <s v="Yes"/>
    <s v="Yes"/>
    <s v="Yes"/>
    <s v=""/>
    <s v=""/>
    <s v=""/>
    <s v=""/>
    <s v=""/>
    <s v=""/>
    <s v=""/>
    <s v=""/>
    <m/>
    <s v="Current week "/>
  </r>
  <r>
    <s v="Observations of the global epidemiology of COVID-19 from the prepandemic period using web-based surveillance: a cross-sectional analysis"/>
    <s v="Background Scant data are available about global patterns of severe acute respiratory syndrome coronavirus 2 (SARS-CoV-2) spread and global epidemiology of early confirmed cases of COVID-19 outside mainland China. We describe the global spread of SARS-CoV-2 and characteristics of COVID-19 cases and clusters before the characterisation of COVID-19 as a pandemic._x000a__x000a_Methods: Cases of COVID-19 reported between Dec 31, 2019, and March 10, 2020 (ie, the prepandemic period), were identified daily from official websites, press releases, press conference transcripts, and social media feeds of national ministries of health or other government agencies. Case characteristics, travel history, and exposures to other cases were abstracted. Countries with at least one case were classified as affected. Early cases were defined as those among the first 100 cases reported from each country. Later cases were defined as those after the first 100 cases. We analysed reported travel to affected countries among the first case reported from each country outside mainland China, demographic and exposure characteristics among cases with age or sex information, and cluster frequencies and sizes by transmission settings._x000a__x000a_Findings: Among the first case reported from each of 99 affected countries outside of mainland China, 75 (76%) had recent travel to affected countries; 60 (61%) had travelled to China, Italy, or Iran. Among 1200 cases with age or sex information, 874 (73%) were early cases. Among 762 early cases with age information, the median age was 51 years (IQR 35-63); 25 (3%) of 762 early cases occurred in children younger than 18 years. Overall, 21 (2%) of 1200 cases were in health-care workers and none were in pregnant women. 101 clusters were identified, of which the most commonly identified transmission setting was households (76 [75%]; mean 2·6 cases per cluster [range 2-7]), followed by non-health-care occupational settings (14 [14%]; mean 4·3 cases per cluster [2-14]), and community gatherings (11 [11%]; mean 14·2 cases per cluster [4-36])._x000a__x000a_Interpretation: Cases with travel links to China, Italy, or Iran accounted for almost two-thirds of the first reported COVID-19 cases from affected countries. Among cases with age information available, most were among adults aged 18 years and older. Although there were many clusters of household transmission among early cases, clusters in occupational or community settings tended to be larger, supporting a possible role for physical distancing to slow the progression of SARS-CoV-2 spread."/>
    <d v="2020-07-29T00:00:00"/>
    <d v="2020-08-02T00:00:00"/>
    <s v="https://pubmed.ncbi.nlm.nih.gov/32738203/"/>
    <s v="https://pubmed.ncbi.nlm.nih.gov/32738203/"/>
    <x v="3"/>
    <x v="2"/>
    <s v="Dawood FS, Ricks P, Njie GJ, Daugherty M, Davis W, Fuller JA, Winstead A, McCarron M, Scott LC, Chen D, Blain AE, Moolenaar R, Li C, Popoola A, Jones C, Anantharam P, Olson N, Marston BJ, Bennett SD."/>
    <s v="Lancet Infect Dis"/>
    <n v="2020"/>
    <s v="Peer-reviewed"/>
    <s v="10.1016/S1473-3099(20)30581-8"/>
    <s v="English"/>
    <s v="Yes"/>
    <s v="Yes"/>
    <s v=""/>
    <s v=""/>
    <x v="3"/>
    <s v="Not applicable "/>
    <s v="Yes"/>
    <s v="Yes"/>
    <s v="Yes"/>
    <s v=""/>
    <s v=""/>
    <s v=""/>
    <s v="Yes"/>
    <s v="Yes"/>
    <s v="Yes"/>
    <s v=""/>
    <s v=""/>
    <s v=""/>
    <s v=""/>
    <s v=""/>
    <s v=""/>
    <s v=""/>
    <m/>
    <s v="Current week "/>
  </r>
  <r>
    <s v="Clinical outcomes of 201 neonates born to mothers with COVID-19: a systematic review"/>
    <s v="Objective: To evaluate the clinical manifestations and outcomes of neonates born to women who had Coronavirus Disease 2019 (COVID-19) during pregnancy._x000a__x000a_Materials and methods: A systematic literature search was conducted on PubMed and Embase till April 15, 2020, by combining the terms (COVID-19, Severe Acute Respiratory Syndrome Coronavirus 2, SARS-CoV-2, Novel Coronavirus, 2019-nCov, Wuhan pneumonia) and (pregnancy, pregnant women, mother, fetus, neonate, newborn, infant)._x000a__x000a_Results: We included 16 case series and 12 case reports describing a total of 223 pregnant women and 201 infants. Four newborns born to mothers affected by COVID-19 were reported to have laboratory-confirmed Severe Acute Respiratory Syndrome Coronavirus 2 (SARS-CoV-2) infection within 48 hours after birth. However, Reverse Transcription-Polymerase Chain Reaction tests of the breast milk, placenta, amniotic fluids, and cord blood and maternal vaginal secretions were all negative for SARS-CoV-2 in the reported cases. Fetal death was reported in two cases, and 48 of 185 newborns (25.9%) were born prematurely. Infants born small for gestational age and low birth weight (&lt; 2,500 g) accounted for 8.3% and 15.6% of reported cases, respectively. Birth asphyxia and respiratory distress syndrome were observed in 1.8% and 6.4% of neonates, respectively. There was one neonatal death due to intractable gastric bleeding among the SARS-CoV-2-negative infants._x000a__x000a_Conclusions: Current evidence suggests that COVID-19 during pregnancy rarely affects fetal and neonatal mortality, but can be associated with adverse neonatal morbidities. Vertical transmission has not been observed in the majority of the reported cases. The infants born to mothers with COVID-19 are carefully monitored for accompanying complication, and quarantine of infected mothers is warranted."/>
    <d v="2020-07-24T00:00:00"/>
    <d v="2020-08-04T00:00:00"/>
    <s v="https://pubmed.ncbi.nlm.nih.gov/32744708/"/>
    <s v="https://pubmed.ncbi.nlm.nih.gov/32744708/"/>
    <x v="3"/>
    <x v="2"/>
    <s v="Yoon SH, Kang JM, Ahn JG."/>
    <s v="Eur Rev Med Pharmacol Sci"/>
    <n v="2020"/>
    <s v="Peer-reviewed"/>
    <s v="10.26355/eurrev_202007_22285"/>
    <s v="English"/>
    <s v="Yes"/>
    <s v=""/>
    <s v="Yes"/>
    <s v=""/>
    <x v="1"/>
    <s v="16 case series and 12 case reports describing a total of 223 pregnant women and 201 infants"/>
    <s v="Yes"/>
    <s v="Yes"/>
    <s v="Yes"/>
    <s v="Yes"/>
    <s v="Yes"/>
    <s v=""/>
    <s v=""/>
    <s v=""/>
    <s v=""/>
    <s v=""/>
    <s v="Yes"/>
    <s v="Yes"/>
    <s v=""/>
    <s v=""/>
    <s v=""/>
    <s v=""/>
    <s v="Breast milk "/>
    <s v="Current week "/>
  </r>
  <r>
    <s v="Emotional Eating in Pregnant Women during the COVID-19 Pandemic and Its Association with Dietary Intake and Gestational Weight Gain"/>
    <s v="Reproductive health is a significant public health issue during pandemics; however, the impacts of the novel 2019 coronavirus disease (COVID-19) on noninfected pregnant women are still unknown. This study intends (1) to examine whether emotional eating (EE) occurred during the pandemic triggered by disease concerns and (2) to explore the associations among EE, dietary changes, and gestational weight gain (GWG). Based on an online survey, 640 new mothers who experienced the lockdown in their third trimester were recruited from seven provinces in China. EE was evaluated with the Chinese version of the Dutch Eating Behavior Questionnaire, EE domain. A self-designed e-questionnaire was used to collect the data of participants on the sociodemographic characteristics, concerns about the COVID-19 pandemic, maternity information, physical activities, and dietary changes during lockdown. The results show that the average EE score was 26.5 ± 8.3, and women living in a severely affected area, who are very worried about the pandemic and who had less physical activity had a higher tendency of EE. Although there is a dietary pattern changed during pandemic, the average GWG in the studied group was in the normal range. However, a higher EE score was associated with a significant excess of GWG in women not from Wuhan (EE score 33-65 vs. 13-22: adjusted Odd Ratio (OR), 95% Confidence Interval (CI) = 1.90, 1.08-3.32). The sensitivity analysis that additionally adjusted for the pregestational body mass index and gestational metabolic disease was consistent with this result. The mediation model was also examined and showed that, after adjusting for living area and exercise, EE was associated with significantly increased consumption of cereals (EE score 33-65 vs. 13-22: adjusted OR, 95% CI = 2.22, 1.29-3.82) and oil (EE score 33-65 vs. 13-22: adjusted OR, 95% CI = 3.03, 1.06-8.69) but decreased consumption of fish and seafood (EE score 33-65 vs. 13-22: adjusted OR, 95% CI = 1.88, 1.14-3.11; 23-32 vs. 13-22: adjusted OR, 95% CI = 1.79, 1.20-2.66). In conclusion, this study indicated that EE occurred in a proportional number of pregnant women during the COVID-19 pandemic and is associated with excess GWG mediated by increased intake of certain foods. The findings suggest the need for psychosocial and nutritional education and interventions during pregnancy checkups. Further studies are needed to determine modifiable psychosocial predictors and potential nutritional concerns in pregnant women during disease outbreaks."/>
    <d v="2020-07-28T00:00:00"/>
    <d v="2020-08-01T00:00:00"/>
    <s v="https://pubmed.ncbi.nlm.nih.gov/32731389/"/>
    <s v="https://pubmed.ncbi.nlm.nih.gov/32731389/"/>
    <x v="6"/>
    <x v="5"/>
    <s v="Zhang J, Zhang Y, Huo S, Ma Y, Ke Y, Wang P, Zhao A."/>
    <s v="Nutrients"/>
    <n v="2020"/>
    <s v="Peer-reviewed"/>
    <s v="10.3390/nu12082250"/>
    <s v="English"/>
    <s v="Yes"/>
    <s v=""/>
    <s v=""/>
    <s v=""/>
    <x v="2"/>
    <s v="640 new mothers"/>
    <s v=""/>
    <s v=""/>
    <s v=""/>
    <s v=""/>
    <s v=""/>
    <s v=""/>
    <s v=""/>
    <s v=""/>
    <s v=""/>
    <s v=""/>
    <s v=""/>
    <s v=""/>
    <s v=""/>
    <s v=""/>
    <s v=""/>
    <s v=""/>
    <s v="mental health"/>
    <s v="Current week "/>
  </r>
  <r>
    <s v="Vertical Transmission of COVID-19: A Systematic Review and Meta-analysis"/>
    <s v="Objective: We sought to conduct a systematic review of the current literature to determine estimates of vertical transmission of COVID-19 based upon early RNA detection of SARS-CoV-2 after birth from various neonatal/fetal sources and neonatal serology._x000a__x000a_Data sources: Eligible studies published up to May 28, 2020 were retrieved from Pubmed, EMbase, MedRXiv, BioRXiv collection databases._x000a__x000a_Study eligibility criteria: This systematic review included cohort studies, case series and case reports of pregnant women who had COVID-19 infection as confirmed by positive SARS-CoV-2 viral RNA testing, and had reported data regarding testing of neonates/fetuses for SARS-CoV-2 immediately after birth and up to within 48hrs of birth. In total, 30 eligible case reports describing 43 tested neonates, and 38 cohort/case series studies describing 936 tested neonates were included._x000a__x000a_Study appraisal and synthesis methods: The methodological quality of all included studies was evaluated by a modified Newcastle-Ottawa scale. Quantitative synthesis was performed on cohort/case series studies according to neonatal biological specimen site to reach pooled proportions of vertical transmission._x000a__x000a_Results: Our quantitative synthesis revealed that of 936 neonates from COVID-19 infected mothers, 27 neonates had SARS-CoV-2 viral RNA positive nasopharyngeal swab, indicating a pooled proportion of 3.2% (95% CI 2.2-4.3%) for vertical transmission. Notably, the pooled proportion of SARS-CoV-2 positivity in neonates by nasopharyngeal swab in studies from China was 2.0% (8/397) which was similar to pooled proportion of 2.7% (14/517) in studies from outside of China. SARS-CoV-2 viral RNA testing in neonatal cord blood was positive in 2.9% (1/34) of samples, 7.7% (2/26) of placenta samples, 0% (0/51) of amniotic fluid and 0% (0/17) of urine samples and 9.7% (3/31) of fecal/rectal swabs. Neonatal serology was positive in 3/82 (3.7%) (based upon the presence of IgM)._x000a__x000a_Conclusion: Vertical transmission of SARS-CoV-2 is possible and appears to occur in a minority of cases of maternal COVID-19 infection in third trimester. Rates of infection are similar to other pathogens that cause congenital infections. However, given the paucity of early trimester data, no assessment can yet be made regarding rates of vertical transmission in early pregnancy as well as potential risk for consequent fetal morbidity and mortality."/>
    <d v="2020-07-30T00:00:00"/>
    <d v="2020-08-03T00:00:00"/>
    <s v="https://pubmed.ncbi.nlm.nih.gov/32739398/"/>
    <s v="https://pubmed.ncbi.nlm.nih.gov/32739398/"/>
    <x v="3"/>
    <x v="3"/>
    <s v="Kotlyar A, Grechukhina O, Chen A, Popkhadze S, Grimshaw A, Tal O, Taylor HS, Tal R."/>
    <s v="Am J Obstet Gynecol"/>
    <n v="2020"/>
    <s v="Peer-reviewed"/>
    <s v="10.1016/j.ajog.2020.07.049"/>
    <s v="English"/>
    <s v="Yes"/>
    <s v=""/>
    <s v="Yes"/>
    <s v=""/>
    <x v="1"/>
    <s v="Of 936 neonates from COVID-19 infected mothers, 27 neonates had SARS-CoV-2 viral RNA positive nasopharyngeal swab"/>
    <s v="Yes"/>
    <s v="Yes"/>
    <s v=""/>
    <s v=""/>
    <s v=""/>
    <s v=""/>
    <s v=""/>
    <s v=""/>
    <s v=""/>
    <s v=""/>
    <s v="Yes"/>
    <s v="Yes"/>
    <s v=""/>
    <s v=""/>
    <s v=""/>
    <s v=""/>
    <s v="Breast feeding/Breast milk "/>
    <s v="Current week "/>
  </r>
  <r>
    <s v="Epidemiological and Clinical Characteristics of COVID-19 in Indian Children in the Initial Phase of the Pandemic"/>
    <s v="Objective: To assess the epidemiological and clinical characteristics of pediatric inpatients with COVID-19, early in the pandemic._x000a__x000a_Methods: Clinical and laboratory profile and outcomes were studied for children (aged 1 month - 18 years) presenting between 1 April, 2020 and 20 May, 2020 with positive nasopharyngeal swab for SARS-CoV-2 by RT-PCR._x000a__x000a_Results: 50 children (56% male) with median (IQR) age of 6 (2-12) years were included. Majority (56%) were from families belonging to Kuppuswamy upper lower socioeconomic class. 45 (90%) had positive household contact, and 33 (66%) had overcrowding at home. 29 (58%) children were asymptomatic while 20 (40%) had mild symptoms. Fever, cough, and sore throat were the most common symptoms. High C-reactive protein levels were seen in 15 (30%) children. There was no mortality._x000a__x000a_Conclusion: The disease burden appears high in lower socio-economic group with majority having a positive household contact. Milder disease pattern in the pediatric age group is reiterated."/>
    <d v="2020-07-28T00:00:00"/>
    <d v="2020-07-31T00:00:00"/>
    <s v="https://pubmed.ncbi.nlm.nih.gov/32729850/"/>
    <s v="https://pubmed.ncbi.nlm.nih.gov/32729850/"/>
    <x v="7"/>
    <x v="0"/>
    <s v="Sarangi B, Reddy VS, Oswal JS, Malshe N, Patil A, Chakraborty M, Lalwani S."/>
    <s v="Indian Pediatr"/>
    <n v="2020"/>
    <s v="Peer-reviewed"/>
    <s v="Not available "/>
    <s v="English"/>
    <s v=""/>
    <s v="Yes"/>
    <s v=""/>
    <s v=""/>
    <x v="2"/>
    <s v="50 children with median (IQR) age of 6 (2-12) years"/>
    <s v=""/>
    <s v=""/>
    <s v=""/>
    <s v=""/>
    <s v=""/>
    <s v="Yes"/>
    <s v="Yes"/>
    <s v="Yes"/>
    <s v="Yes"/>
    <s v=""/>
    <s v=""/>
    <s v=""/>
    <s v=""/>
    <s v=""/>
    <s v=""/>
    <s v=""/>
    <m/>
    <s v="Current week "/>
  </r>
  <r>
    <s v="Early-onset symptomatic neonatal COVID-19 infection with high probability of vertical transmission"/>
    <s v="Background: There are few reports of COVID-19 in neonates and most are suspected to be due to postnatal transmission. Vertical transmission has been proven in only a couple of cases so far._x000a__x000a_Methods: We describe early-onset, severe COVID-19 disease in a neonate with very strong evidence of vertical transmission of SARS-CoV-2._x000a__x000a_Results: A COVID-19 suspected mother, who tested negative by RT-PCR for COVID, but tested positive for SARS-CoV-2 by serology, delivered a term baby. The neonate was kept in strict isolation. Molecular tests for SARS-CoV-2 on umbilical stump, placenta, and nasopharyngeal aspirate of the neonate, collected at birth were positive. On day 2, the neonate developed clinical features of COVID in the form of fever, poor feeding, and hyperbilirubenemia along with elevated inflammatory markers. Antibiotics were started empirically pending cultures. Blood, CSF, and urine cultures were sterile. Baby tested RT-PCR positive for SARS-CoV-2 on two more occasions before testing positive for antibodies and was discharged on day 21 of life._x000a__x000a_Conclusion: This report highlights a very strong possibility of vertical transmission of COVID-19 from a mildly symptomatic, RT-PCR negative but antibody-positive mother with significant symptomatic, early-onset neonatal infection."/>
    <d v="2020-08-02T00:00:00"/>
    <d v="2020-08-04T00:00:00"/>
    <s v="https://pubmed.ncbi.nlm.nih.gov/32743723/"/>
    <s v="https://pubmed.ncbi.nlm.nih.gov/32743723/"/>
    <x v="7"/>
    <x v="0"/>
    <s v="Kulkarni R, Rajput U, Dawre R, Valvi C, Nagpal R, Magdum N, Vankar H, Sonkawade N, Das A, Vartak S, Joshi S, Varma S, Karyakarte R, Bhosale R, Kinikar A."/>
    <s v="Infection"/>
    <n v="2020"/>
    <s v="Peer-reviewed"/>
    <s v="10.1007/s15010-020-01493-6"/>
    <s v="English"/>
    <s v="Yes"/>
    <s v=""/>
    <s v="Yes"/>
    <s v=""/>
    <x v="2"/>
    <n v="1"/>
    <s v="Yes"/>
    <s v=""/>
    <s v="Yes"/>
    <s v="Yes"/>
    <s v="Yes"/>
    <s v=""/>
    <s v=""/>
    <s v=""/>
    <s v=""/>
    <s v=""/>
    <s v="Yes"/>
    <s v="Yes"/>
    <s v=""/>
    <s v=""/>
    <s v=""/>
    <s v=""/>
    <s v="Breast milk "/>
    <s v="Current week "/>
  </r>
  <r>
    <s v="Genetic counseling during COVID-19 pandemic: Tuscany experience"/>
    <s v="Background: COVID-19 outbreak prompted health centres to reorganize their clinical and surgical activity. In this paper, we show how medical genetics department's activity, in our tertiary pediatric hospital, has changed due to pandemic._x000a__x000a_Methods: We stratified all our scheduled visits, from March 9th through April 30th, and assessed case-by-case which genetic consultations should be maintained as face-to-face visit, or postponed/switched to telemedicine._x000a__x000a_Results: Out of 288 scheduled appointments, 60 were prenatal consultations and 228 were postnatal visits. We performed most of prenatal consultations as face-to-face visits, as women would have been present in the hospital to perform other procedures in addition to our consult. As for postnatal care, we suspended all outpatient first visits and opted for telemedicine for selected follow-up consultations: interestingly, 75% of our patients' parents revealed that they would have cancelled the appointment themselves for the fear to contract an infection._x000a__x000a_Conclusions: Spread of COVID-19 in Italy forced us to change our working habits. Given the necessity to optimize healthcare resources and minimize the risk of in-hospital infections, we experienced the benefits of telegenetics. Current pandemic made us familiar with telemedicine, laying the foundations for its application to deal with the increasing number of requests in clinical genetics."/>
    <d v="2020-08-03T00:00:00"/>
    <d v="2020-08-04T00:00:00"/>
    <s v="https://pubmed.ncbi.nlm.nih.gov/32743952/"/>
    <s v="https://pubmed.ncbi.nlm.nih.gov/32743952/"/>
    <x v="8"/>
    <x v="5"/>
    <s v="Pagliazzi A, Mancano G, Forzano G, di Giovanni F, Gori G, Traficante G, Iolascon A, Giglio S."/>
    <s v="Mol Genet Genomic Med"/>
    <n v="2020"/>
    <s v="Peer-reviewed"/>
    <s v="10.1002/mgg3.1433"/>
    <s v="English"/>
    <s v=""/>
    <s v=""/>
    <s v=""/>
    <s v="Yes"/>
    <x v="0"/>
    <s v="288 scheduled appointments, 60 were prenatal consultations and 228 were postnatal visits."/>
    <s v=""/>
    <s v=""/>
    <s v=""/>
    <s v=""/>
    <s v=""/>
    <s v=""/>
    <s v=""/>
    <s v=""/>
    <s v=""/>
    <s v=""/>
    <s v=""/>
    <s v=""/>
    <s v="Yes"/>
    <s v=""/>
    <s v=""/>
    <s v=""/>
    <m/>
    <s v="Current week "/>
  </r>
  <r>
    <s v="Racial and ethnic disparities in severity of COVID-19 disease in pregnancy in the United States"/>
    <s v="Throughout the COVID-19 pandemic, limited racial and ethnic data have been published about the prevalence and severity of the disease in pregnant women. Ethical approval was obtained from the Brigham and Women's Hospital Institutional Review Board. The present study reviewed the cases of women at an academic hospital-based obstetrics practice diagnosed with COVID-19 during pregnancy or within eight weeks postpartum and abstracted data from electronic medical records including demographics, pregnancy, neonatal, and COVID-19 outcomes."/>
    <d v="2020-07-31T00:00:00"/>
    <d v="2020-08-01T00:00:00"/>
    <s v="https://pubmed.ncbi.nlm.nih.gov/32735741/"/>
    <s v="https://pubmed.ncbi.nlm.nih.gov/32735741/"/>
    <x v="0"/>
    <x v="0"/>
    <s v="Onwuzurike C, Diouf K, Meadows AR, Nour NM."/>
    <s v="Int J Gynaecol Obstet"/>
    <n v="2020"/>
    <s v="Peer-reviewed"/>
    <s v="10.1002/ijgo.13333"/>
    <s v="English"/>
    <s v="Yes"/>
    <s v=""/>
    <s v=""/>
    <s v=""/>
    <x v="0"/>
    <s v="44 pregnant/recently postpartum women"/>
    <s v="Yes"/>
    <s v="Yes"/>
    <s v="Yes"/>
    <s v="Yes"/>
    <s v="Yes"/>
    <s v=""/>
    <s v=""/>
    <s v=""/>
    <s v=""/>
    <s v=""/>
    <s v=""/>
    <s v=""/>
    <s v=""/>
    <s v=""/>
    <s v=""/>
    <s v=""/>
    <s v="Breast feeding"/>
    <s v="Current week "/>
  </r>
  <r>
    <s v="From the index case to global spread: the global mobility based modelling of the COVID-19 pandemic implies higher infection rate and lower detection ratio than current estimates"/>
    <s v="Background: Since the outbreak of the COVID-19 pandemic, multiple efforts of modelling of the geo-temporal transmissibility of the virus have been undertaken, but none describes the pandemic spread at the global level. The aim of this research is to provide a high-resolution global model of the pandemic that overcomes the problem of biased country-level data on the number of infected cases. To achieve this we propose a novel SIR-type metapopulation transmission model and a set of analytically derived model parameters. We used them to perform a simulation of the disease spread with help of the Global Epidemic and Mobility (GLEAM) framework embedding actual population densities, commute patterns and long-range travel networks. The simulation starts on 17 November 2019 with the index case (presymptomatic, yet infectious) in Wuhan, China, and results in an accurate prediction of the number of diagnosed cases after 154 days in multiple countries across five continents. In addition, the model outcome shows high compliance with the results of a random screening test conducted on pregnant women in the New York area._x000a__x000a_Methods: We have built a modified SIR metapopulation transmission model and parameterized it analytically either by setting the values of the parameters based on the literature, or by assuming their plausible values. We compared our results with the number of diagnosed cases in twenty selected countries, ones which provide reliable statistics but differ substantially in terms of strength and speed of undertaken Non-Drug Interventions. The obtained 95% confidence intervals for the predictions are in agreement with the empirical data._x000a__x000a_Results: The parameters that successfully model the pandemic are: the basic reproduction number R 0, 4.4; a latent non-infectious period of 1.1. days followed by 4.6 days of the presymptomatic infectious period; the probability of developing severe symptoms, 0.01; the probability of being diagnosed when presenting severe symptoms of 0.6; the probability of diagnosis for cases with mild symptoms or asymptomatic, 0.001._x000a__x000a_Discussion: Parameters that successfully reproduce the observed number of cases indicate that both R 0 and the prevalence of the virus might be underestimated. This is in concordance with the newest research on undocumented COVID-19 cases. Consequently, the actual mortality rate is putatively lower than estimated. Confirmation of the pandemic characteristic by further refinement of the model and screening tests is crucial for developing an effective strategy for the global epidemiological crisis."/>
    <d v="2020-07-10T00:00:00"/>
    <d v="2020-07-31T00:00:00"/>
    <s v="https://pubmed.ncbi.nlm.nih.gov/32728498/"/>
    <s v="https://pubmed.ncbi.nlm.nih.gov/32728498/"/>
    <x v="3"/>
    <x v="7"/>
    <s v="Siwiak M, Szczesny P, Siwiak M."/>
    <s v="PeerJ"/>
    <n v="2020"/>
    <s v="Peer-reviewed"/>
    <s v="10.7717/peerj.9548"/>
    <s v="English"/>
    <s v="Yes"/>
    <s v=""/>
    <s v=""/>
    <s v=""/>
    <x v="1"/>
    <s v="Not applicable "/>
    <s v=""/>
    <s v="Yes"/>
    <s v=""/>
    <s v=""/>
    <s v=""/>
    <s v=""/>
    <s v=""/>
    <s v=""/>
    <s v=""/>
    <s v=""/>
    <s v=""/>
    <s v=""/>
    <s v=""/>
    <s v=""/>
    <s v=""/>
    <s v="We have built a modified SIR metapopulation transmission model and parameterized it analytically either by setting the values of the parameters based on the literature, or by assuming their plausible values. We compared our results with the number of diagnosed cases in twenty selected countries, ones which provide reliable statistics but differ substantially in terms of strength and speed of undertaken Non-Drug Interventions. The obtained 95% confidence intervals for the predictions are in agreement with the empirical data."/>
    <m/>
    <s v="Current week "/>
  </r>
  <r>
    <s v="Learning from Exemplars in Global Health: a road map for mitigating indirect effects of COVID-19 on maternal and child health"/>
    <s v="To minimise these negative indirect effects, countries will need to consider all domains of health systems, including demand, supply, resources and social determinants._x000a__x000a_To this end, learning from countries that have improved health outcomes amid other crises could provide helpful strategies._x000a__x000a_Some of the strategies used by these positive outlier countries include clear national leadership, data-driven targeting, community-focused health services and a strong emphasis on equity._x000a__x000a_Studying positive outlier countries to find lessons applicable for other settings is the focus of the recently launched Exemplars in Global Health programme."/>
    <d v="2020-07-31T00:00:00"/>
    <d v="2020-08-02T00:00:00"/>
    <s v="https://www.ncbi.nlm.nih.gov/pmc/articles/PMC7397977/"/>
    <s v="https://www.ncbi.nlm.nih.gov/pmc/articles/PMC7397977/"/>
    <x v="2"/>
    <x v="6"/>
    <s v="Phillips DE, Bhutta ZA, Binagwaho A, Boerma T, Freeman MC, Hirschhorn LR, Panjabi R; Exemplars in Global Health Partnership."/>
    <s v="BMJ Glob Health"/>
    <n v="2020"/>
    <s v="Peer-reviewed"/>
    <s v="10.1136/bmjgh-2020-003430"/>
    <s v="English"/>
    <s v=""/>
    <s v=""/>
    <s v=""/>
    <s v="Yes"/>
    <x v="1"/>
    <s v="Not applicable "/>
    <s v=""/>
    <s v=""/>
    <s v=""/>
    <s v=""/>
    <s v=""/>
    <s v=""/>
    <s v=""/>
    <s v=""/>
    <s v=""/>
    <s v=""/>
    <s v=""/>
    <s v=""/>
    <s v="Yes"/>
    <s v="Yes"/>
    <s v=""/>
    <s v=""/>
    <m/>
    <s v="Current week "/>
  </r>
  <r>
    <s v="Possible Coronavirus Disease 2019 Pandemic and Pregnancy: Vertical Transmission Is Not Excluded"/>
    <s v="Coronavirus disease 2019 outbreak has a growing impact on global health; vertical transmission of severe acute respiratory syndrome coronavirus 2 infection is still controversial. In this article, we describe a case of vertical transmission of severe acute respiratory syndrome coronavirus 2 in a newborn with respiratory and gastrointestinal symptoms."/>
    <d v="2020-07-21T00:00:00"/>
    <d v="2020-08-03T00:00:00"/>
    <s v="https://pubmed.ncbi.nlm.nih.gov/32740456/"/>
    <s v="https://pubmed.ncbi.nlm.nih.gov/32740456/"/>
    <x v="8"/>
    <x v="0"/>
    <s v="Marzollo R, Aversa S, Prefumo F, Saccani B, Perez CR, Sartori E, Motta M."/>
    <s v="Pediatr Infect Dis J"/>
    <n v="2020"/>
    <s v="Peer-reviewed"/>
    <s v="10.1097/INF.0000000000002816"/>
    <s v="English"/>
    <s v="Yes"/>
    <s v=""/>
    <s v="Yes"/>
    <s v=""/>
    <x v="0"/>
    <n v="1"/>
    <s v="Yes"/>
    <s v=""/>
    <s v="Yes"/>
    <s v="Yes"/>
    <s v="Yes"/>
    <s v=""/>
    <s v=""/>
    <s v=""/>
    <s v=""/>
    <s v=""/>
    <s v="Yes"/>
    <s v="Yes"/>
    <s v=""/>
    <s v=""/>
    <s v=""/>
    <s v=""/>
    <m/>
    <s v="Current week "/>
  </r>
  <r>
    <s v="A Preliminary Report of COVID-19 in Children in India"/>
    <s v="We describe the profile of COVID-19 in children from India in this multicentre observational study from tertiary care hospitals in West Bengal. Data of children up to 12 years presenting with positive results on SARS-CoV-2 RT-PCR test were included. The median (IQR) age of the 41 patients included was 1 (0.42-5.0) year. Eleven (26.83%) patients, including 6 neonates, never showed any symptoms. Fever was seen in only 9 patients (21%), and co-morbities were found in 61% of patients, and there was one death."/>
    <d v="2020-07-28T00:00:00"/>
    <d v="2020-07-31T00:00:00"/>
    <s v="https://pubmed.ncbi.nlm.nih.gov/32729849/"/>
    <s v="https://pubmed.ncbi.nlm.nih.gov/32729849/"/>
    <x v="7"/>
    <x v="0"/>
    <s v="Banerjee S, Guha A, Das A, Nandy M, Monda R."/>
    <s v="Indian Pediatr"/>
    <n v="2020"/>
    <s v="Peer-reviewed"/>
    <s v="Not available "/>
    <s v="English"/>
    <s v="Yes"/>
    <s v="Yes"/>
    <s v=""/>
    <s v=""/>
    <x v="2"/>
    <s v="41 children"/>
    <s v="Yes"/>
    <s v="Yes"/>
    <s v="Yes"/>
    <s v="Yes"/>
    <s v="Yes"/>
    <s v="Yes"/>
    <s v="Yes"/>
    <s v="Yes"/>
    <s v="Yes"/>
    <s v="Yes"/>
    <s v=""/>
    <s v=""/>
    <s v=""/>
    <s v=""/>
    <s v=""/>
    <s v=""/>
    <m/>
    <s v="Current week "/>
  </r>
  <r>
    <s v="Notes from the Field: Rebound in Routine Childhood Vaccine Administration Following Decline During the COVID-19 Pandemic - New York City, March 1-June 27, 2020"/>
    <s v="None available"/>
    <d v="2020-07-31T00:00:00"/>
    <d v="2020-08-01T00:00:00"/>
    <s v="https://www.ncbi.nlm.nih.gov/pmc/articles/PMC7392396/"/>
    <s v="https://www.ncbi.nlm.nih.gov/pmc/articles/PMC7392396/"/>
    <x v="0"/>
    <x v="0"/>
    <s v="Langdon-Embry M, Papadouka V, Cheng I, Almashhadani M, Ternier A, Zucker JR."/>
    <s v="MMWR Morb Mortal Wkly Rep"/>
    <n v="2020"/>
    <s v="Peer-reviewed"/>
    <s v="10.15585/mmwr.mm6930a3"/>
    <s v="English"/>
    <s v=""/>
    <s v=""/>
    <s v=""/>
    <s v="Yes"/>
    <x v="0"/>
    <s v="Not applicable "/>
    <s v=""/>
    <s v=""/>
    <s v=""/>
    <s v=""/>
    <s v=""/>
    <s v=""/>
    <s v=""/>
    <s v=""/>
    <s v=""/>
    <s v=""/>
    <s v=""/>
    <s v=""/>
    <s v=""/>
    <s v="Yes"/>
    <s v=""/>
    <s v=""/>
    <m/>
    <s v="Current week "/>
  </r>
  <r>
    <s v="Homelessness, Children, and COVID-19: A Looming Crisis"/>
    <s v="None available"/>
    <d v="2020-08-01T00:00:00"/>
    <d v="2020-08-05T00:00:00"/>
    <s v="https://pubmed.ncbi.nlm.nih.gov/32747589/"/>
    <s v="https://pubmed.ncbi.nlm.nih.gov/32747589/"/>
    <x v="2"/>
    <x v="6"/>
    <s v="Coughlin CG, Sandel M, Stewart AM."/>
    <s v="Pediatrics"/>
    <n v="2020"/>
    <s v="Peer-reviewed"/>
    <s v="10.1542/peds.2020-1408"/>
    <s v="English"/>
    <s v=""/>
    <s v="Yes"/>
    <s v=""/>
    <s v="Yes"/>
    <x v="3"/>
    <s v="Not applicable "/>
    <s v=""/>
    <s v=""/>
    <s v=""/>
    <s v=""/>
    <s v=""/>
    <s v=""/>
    <s v=""/>
    <s v=""/>
    <s v=""/>
    <s v=""/>
    <s v=""/>
    <s v=""/>
    <s v=""/>
    <s v=""/>
    <s v=""/>
    <s v=""/>
    <m/>
    <s v="Current week "/>
  </r>
  <r>
    <s v="Usefulness of chest ultrasound in a neonatal infection due to SARS-CoV-2"/>
    <s v="None available"/>
    <d v="2020-06-23T00:00:00"/>
    <d v="2020-08-02T00:00:00"/>
    <s v="https://pubmed.ncbi.nlm.nih.gov/32736924/"/>
    <s v="https://pubmed.ncbi.nlm.nih.gov/32736924/"/>
    <x v="2"/>
    <x v="6"/>
    <s v="Pineda Caplliure A, Porcar Almela M, Navarro Albert A, Mu√±oz Vicente E, Mansilla Roig B."/>
    <s v="An Pediatr (Barc)"/>
    <n v="2020"/>
    <s v="Peer-reviewed"/>
    <s v="10.1016/j.anpedi.2020.04.027"/>
    <s v="Spanish"/>
    <s v="Yes"/>
    <s v=""/>
    <s v=""/>
    <s v=""/>
    <x v="0"/>
    <n v="1"/>
    <s v="Yes"/>
    <s v=""/>
    <s v="Yes"/>
    <s v="Yes"/>
    <s v="Yes"/>
    <s v=""/>
    <s v=""/>
    <s v=""/>
    <s v=""/>
    <s v=""/>
    <s v=""/>
    <s v=""/>
    <s v=""/>
    <s v=""/>
    <s v=""/>
    <s v=""/>
    <m/>
    <s v="Current week "/>
  </r>
  <r>
    <s v="The Unanticipated Effects of COVID-19"/>
    <s v="None available"/>
    <d v="2020-08-01T00:00:00"/>
    <d v="2020-08-01T00:00:00"/>
    <s v="https://pubmed.ncbi.nlm.nih.gov/32732461/"/>
    <s v="https://pubmed.ncbi.nlm.nih.gov/32732461/"/>
    <x v="2"/>
    <x v="6"/>
    <s v="Dalia Sofer"/>
    <s v="Am J Nurs"/>
    <n v="2020"/>
    <s v="Peer-reviewed"/>
    <s v="10.1097/01.NAJ.0000694500.11289.b2"/>
    <s v="English"/>
    <s v=""/>
    <s v=""/>
    <s v=""/>
    <s v="Yes"/>
    <x v="3"/>
    <s v="Not applicable "/>
    <s v=""/>
    <s v=""/>
    <s v=""/>
    <s v=""/>
    <s v=""/>
    <s v=""/>
    <s v=""/>
    <s v=""/>
    <s v=""/>
    <s v=""/>
    <s v=""/>
    <s v=""/>
    <s v=""/>
    <s v="Yes"/>
    <s v=""/>
    <s v=""/>
    <m/>
    <s v="Current week "/>
  </r>
  <r>
    <s v="Letter to Editor: Intensive Care Unit Admissions for Pregnant and Non-Pregnant Women with COVID-19"/>
    <s v="None available"/>
    <d v="2020-07-25T00:00:00"/>
    <d v="2020-07-30T00:00:00"/>
    <s v="https://pubmed.ncbi.nlm.nih.gov/32721395/"/>
    <s v="https://pubmed.ncbi.nlm.nih.gov/32721395/"/>
    <x v="9"/>
    <x v="0"/>
    <s v="Westgren M, Acharya G."/>
    <s v="Am J Obstet Gynecol"/>
    <n v="2020"/>
    <s v="Peer-reviewed"/>
    <s v="10.1016/j.ajog.2020.07.046"/>
    <s v="English"/>
    <s v="Yes"/>
    <s v=""/>
    <s v=""/>
    <s v=""/>
    <x v="0"/>
    <s v="13  pregnant/postpartum women"/>
    <s v="Yes"/>
    <s v="Yes"/>
    <s v="Yes"/>
    <s v="Yes"/>
    <s v="Yes"/>
    <s v=""/>
    <s v=""/>
    <s v=""/>
    <s v=""/>
    <s v=""/>
    <s v=""/>
    <s v=""/>
    <s v=""/>
    <s v=""/>
    <s v=""/>
    <s v=""/>
    <m/>
    <s v="Current week "/>
  </r>
  <r>
    <s v="Overview of the Care of Mothers and Newborns With COVID-19; Joint Position Statement"/>
    <s v="None available"/>
    <d v="2020-07-07T00:00:00"/>
    <d v="2020-08-01T00:00:00"/>
    <s v="https://pubmed.ncbi.nlm.nih.gov/32732509/"/>
    <s v="https://pubmed.ncbi.nlm.nih.gov/32732509/"/>
    <x v="2"/>
    <x v="6"/>
    <s v="Moore TA."/>
    <s v="Adv Neonatal Care"/>
    <n v="2020"/>
    <s v="Peer-reviewed"/>
    <s v="10.1097/ANC.0000000000000776"/>
    <s v="English"/>
    <s v="Yes"/>
    <s v=""/>
    <s v=""/>
    <s v=""/>
    <x v="1"/>
    <s v="Not applicable "/>
    <s v=""/>
    <s v=""/>
    <s v=""/>
    <s v=""/>
    <s v=""/>
    <s v=""/>
    <s v=""/>
    <s v=""/>
    <s v=""/>
    <s v=""/>
    <s v=""/>
    <s v=""/>
    <s v=""/>
    <s v=""/>
    <s v=""/>
    <s v=""/>
    <m/>
    <s v="Current week "/>
  </r>
  <r>
    <s v="How a Greek children's hospital re-organised its facilities and developed policies to handle suspected COVID-19 cases"/>
    <s v="None available"/>
    <d v="2020-07-29T00:00:00"/>
    <d v="2020-07-30T00:00:00"/>
    <s v="https://onlinelibrary.wiley.com/doi/epdf/10.1111/apa.15503"/>
    <s v="https://onlinelibrary.wiley.com/doi/epdf/10.1111/apa.15503"/>
    <x v="10"/>
    <x v="0"/>
    <s v="Giamouris VJ, Botsa E, Panagiotou P, Binou M, Kanaka-Gantenbein C."/>
    <s v="Acta Paediatr"/>
    <n v="2020"/>
    <s v="Peer-reviewed"/>
    <s v="10.1111/apa.15503"/>
    <s v="English"/>
    <s v=""/>
    <s v=""/>
    <s v=""/>
    <s v="Yes"/>
    <x v="3"/>
    <s v="Not applicable "/>
    <s v=""/>
    <s v=""/>
    <s v=""/>
    <s v=""/>
    <s v=""/>
    <s v=""/>
    <s v=""/>
    <s v=""/>
    <s v=""/>
    <s v=""/>
    <s v=""/>
    <s v=""/>
    <s v=""/>
    <s v=""/>
    <s v=""/>
    <s v=""/>
    <m/>
    <s v="Current week "/>
  </r>
  <r>
    <s v="Chemotherapy adaptations in a referral tertiary care center in India for ongoing therapy of pediatric patients with solid tumors during COVID19 pandemic and lockdown"/>
    <s v="None available"/>
    <d v="2020-07-31T00:00:00"/>
    <d v="2020-08-01T00:00:00"/>
    <s v="https://onlinelibrary.wiley.com/doi/full/10.1002/pbc.28428"/>
    <s v="https://onlinelibrary.wiley.com/doi/full/10.1002/pbc.28428"/>
    <x v="7"/>
    <x v="0"/>
    <s v="Pushpam D, Bakhshi S, Agarwala S."/>
    <s v="Pediatr Blood Cancer"/>
    <n v="2020"/>
    <s v="Peer-reviewed"/>
    <s v="10.1002/pbc.28428"/>
    <s v="English"/>
    <s v=""/>
    <s v=""/>
    <s v=""/>
    <s v="Yes"/>
    <x v="2"/>
    <s v="Not applicable "/>
    <s v=""/>
    <s v=""/>
    <s v=""/>
    <s v=""/>
    <s v=""/>
    <s v=""/>
    <s v=""/>
    <s v=""/>
    <s v=""/>
    <s v=""/>
    <s v=""/>
    <s v=""/>
    <s v=""/>
    <s v=""/>
    <s v=""/>
    <s v=""/>
    <m/>
    <s v="Current week "/>
  </r>
  <r>
    <s v="Risk Exposure to Coronavirus Disease 2019 in Pregnant Healthcare Workers"/>
    <s v="None available"/>
    <d v="2020-04-07T00:00:00"/>
    <d v="2020-07-31T00:00:00"/>
    <s v="https://www.ncbi.nlm.nih.gov/pmc/articles/PMC7224594/"/>
    <s v="https://www.ncbi.nlm.nih.gov/pmc/articles/PMC7224594/"/>
    <x v="2"/>
    <x v="6"/>
    <s v="Belingheri M, Paladino ME, Riva MA."/>
    <s v="J Occup Environ Med"/>
    <n v="2020"/>
    <s v="Peer-reviewed"/>
    <s v="10.1097/JOM.0000000000001881"/>
    <s v="English"/>
    <s v="Yes"/>
    <s v=""/>
    <s v="Yes"/>
    <s v=""/>
    <x v="1"/>
    <s v="Not applicable "/>
    <s v=""/>
    <s v="Yes"/>
    <s v="Yes"/>
    <s v="Yes"/>
    <s v=""/>
    <s v=""/>
    <s v=""/>
    <s v=""/>
    <s v=""/>
    <s v=""/>
    <s v="Yes"/>
    <s v=""/>
    <s v=""/>
    <s v=""/>
    <s v=""/>
    <s v=""/>
    <m/>
    <s v="Current week "/>
  </r>
  <r>
    <s v="Polymorphic eruption of pregnancy as a possible COVID-19 manifestation"/>
    <s v="None available"/>
    <d v="2020-08-01T00:00:00"/>
    <d v="2020-08-02T00:00:00"/>
    <s v="https://pubmed.ncbi.nlm.nih.gov/32737915/"/>
    <s v="https://pubmed.ncbi.nlm.nih.gov/32737915/"/>
    <x v="8"/>
    <x v="0"/>
    <s v="Proietti I, Bernardini N, Tolino E, Mambrin A, Balduzzi V, Marchesiello A, Michelini S, Skroza N, Potenza C."/>
    <s v="Dermatol Ther"/>
    <n v="2020"/>
    <s v="Peer-reviewed"/>
    <s v="10.1111/dth.14117"/>
    <s v="English"/>
    <s v="Yes"/>
    <s v=""/>
    <s v=""/>
    <s v=""/>
    <x v="0"/>
    <n v="1"/>
    <s v="Yes"/>
    <s v=""/>
    <s v="Yes"/>
    <s v="Yes"/>
    <s v="Yes"/>
    <s v=""/>
    <s v=""/>
    <s v=""/>
    <s v=""/>
    <s v=""/>
    <s v=""/>
    <s v=""/>
    <s v=""/>
    <s v=""/>
    <s v=""/>
    <s v=""/>
    <m/>
    <s v="Current week "/>
  </r>
  <r>
    <s v="Impact of Vaccines; Health, Economic and Social Perspectives"/>
    <s v="In the 20th century, the development, licensing and implementation of vaccines as part of large, systematic immunization programs started to address health inequities that existed globally. However, at the time of writing, access to vaccines that prevent life-threatening infectious diseases remains unequal to all infants, children and adults in the world. This is a problem that many individuals and agencies are working hard to address globally. As clinicians and biomedical scientists we often focus on the health benefits that vaccines provide, in the prevention of ill-health and death from infectious pathogens. Here we discuss the health, economic and social benefits of vaccines that have been identified and studied in recent years, impacting all regions and all age groups. After learning of the emergence of SARS-CoV-2 virus in December 2019, and its potential for global dissemination to cause COVID-19 disease was realized, there was an urgent need to develop vaccines at an unprecedented rate and scale. As we appreciate and quantify the health, economic and social benefits of vaccines and immunization programs to individuals and society, we should endeavor to communicate this to the public and policy makers, for the benefit of endemic, epidemic, and pandemic diseases."/>
    <d v="2020-07-14T00:00:00"/>
    <d v="2020-08-04T00:00:00"/>
    <s v="https://www.ncbi.nlm.nih.gov/pmc/articles/PMC7371956/"/>
    <s v="https://www.ncbi.nlm.nih.gov/pmc/articles/PMC7371956/"/>
    <x v="2"/>
    <x v="6"/>
    <s v="Rodrigues C.M.C., Plotkin S.A."/>
    <s v="Frontiers in Microbiology (2020) 11 Article Number: 1526. Date of Publication: 14 Jul 2020"/>
    <n v="2020"/>
    <s v="Peer-reviewed"/>
    <s v="10.3389/fmicb.2020.01526"/>
    <s v="English"/>
    <s v=""/>
    <s v=""/>
    <s v=""/>
    <s v="Yes"/>
    <x v="1"/>
    <s v="Not applicable "/>
    <s v=""/>
    <s v=""/>
    <s v=""/>
    <s v=""/>
    <s v=""/>
    <s v=""/>
    <s v=""/>
    <s v=""/>
    <s v=""/>
    <s v=""/>
    <s v=""/>
    <s v=""/>
    <s v=""/>
    <s v="Yes"/>
    <s v=""/>
    <s v=""/>
    <m/>
    <s v="Current week "/>
  </r>
  <r>
    <s v="Impact of the COVID-19 pandemic on pediatric cardiac care in India: Time for action!"/>
    <s v="None available"/>
    <d v="2020-07-27T00:00:00"/>
    <d v="2020-07-30T00:00:00"/>
    <s v="https://www.researchgate.net/publication/342648892_Impact_of_the_COVID-19_pandemic_on_pediatric_cardiac_care_in_India_Time_for_action"/>
    <s v="https://www.researchgate.net/publication/342648892_Impact_of_the_COVID-19_pandemic_on_pediatric_cardiac_care_in_India_Time_for_action"/>
    <x v="7"/>
    <x v="6"/>
    <s v="Iyer K."/>
    <s v="Annals of Pediatric Cardiology (2020) 13:3 (183-185). Date of Publication: 1 Jul 2020"/>
    <n v="2020"/>
    <s v="Peer-reviewed"/>
    <s v="10.4103/apc.APC_153_20"/>
    <s v="English"/>
    <s v=""/>
    <s v="Yes"/>
    <s v=""/>
    <s v="Yes"/>
    <x v="2"/>
    <s v="Not applicable "/>
    <s v=""/>
    <s v=""/>
    <s v=""/>
    <s v=""/>
    <s v=""/>
    <s v=""/>
    <s v=""/>
    <s v=""/>
    <s v=""/>
    <s v=""/>
    <s v=""/>
    <s v=""/>
    <s v=""/>
    <s v=""/>
    <s v=""/>
    <s v=""/>
    <m/>
    <s v="Current week "/>
  </r>
  <r>
    <s v="Diagnosis and treatment of pediatric patients with covid-19 infectious disease at the emergency room. A guideline for this pandemia"/>
    <s v="The SARS-CoV-2 emergency has caused major new challenges for both public health and medical clinical practice since the first cases reported in Wuhan, China. The challenges in emergency care range from changes in the flow of patients, care areas, ways of working, personal protective equipment, and intensive training in order to properly care for adults and children with coronavirus disease (COVID-19). In this publication, we propose guidelines on organizing the emergency department in the face of this pandemic, and how to provide medical care for the pediatric patient with either suspected or confirmed COVID-19 who seek care in the emergency room. We obtained the necessary data from national and international guidelines and the scientific literature available from PubMed, CDC, NIH, and the Chilean national health authorities."/>
    <d v="2020-08-03T00:00:00"/>
    <d v="2020-07-28T00:00:00"/>
    <s v="https://www.embase.com/a/#/search/results?subaction=viewrecord&amp;rid=1&amp;page=1&amp;id=L2004737773"/>
    <s v="https://www.embase.com/a/#/search/results?subaction=viewrecord&amp;rid=1&amp;page=1&amp;id=L2004737773"/>
    <x v="11"/>
    <x v="6"/>
    <s v="Concha I., Fernández C., Hirsch T., Prado F., Morales V., Pezoa A."/>
    <s v="Revista Chilena de Pediatria (2020) 91:7 (1-8). Date of Publication: 2020"/>
    <n v="2020"/>
    <s v="Peer-reviewed"/>
    <s v="10.32641/rchped.vi91i7.2473"/>
    <s v="Spanish"/>
    <s v=""/>
    <s v="Yes"/>
    <s v=""/>
    <s v=""/>
    <x v="3"/>
    <s v="Not applicable "/>
    <s v=""/>
    <s v=""/>
    <s v=""/>
    <s v=""/>
    <s v=""/>
    <s v=""/>
    <s v=""/>
    <s v=""/>
    <s v=""/>
    <s v="Yes"/>
    <s v=""/>
    <s v=""/>
    <s v=""/>
    <s v=""/>
    <s v=""/>
    <s v=""/>
    <m/>
    <s v="Current week "/>
  </r>
  <r>
    <s v="Twin pregnant woman with COVID-19: A case report"/>
    <s v="A pregnant woman (Gravida 2, Abortion 1, twin pregnancy with_x000a_microinjection, Gestational Age: 23 weeks and 3 days) was referred to a tertiary_x000a_referral hospital with complaints of fever, dry cough and dyspnea. She was_x000a_admitted with a diagnosis of COVID-19. During her hospitalization, O2_x000a_saturation progressively declined, which required acute respiratory care and_x000a_support leading to intubation and mechanical ventilation. Gradual recovery_x000a_occurred through treatment processes and finally the patient was extubated._x000a_However, there was another episode of respiratory failure leading to_x000a_reintubation after 5 days. Meanwhile, serum liver enzymes increased_x000a_significantly and leaded to intrauterine death of both fetus followed by a critical_x000a_decline in cardiac output to less than 10% and cardiac arrest followed by_x000a_unsuccessful resuscitation within hours."/>
    <d v="2020-07-29T00:00:00"/>
    <d v="2020-07-29T00:00:00"/>
    <s v="https://journals.sbmu.ac.ir/jcma/article/view/29688"/>
    <s v="https://journals.sbmu.ac.ir/jcma/article/view/29688"/>
    <x v="12"/>
    <x v="0"/>
    <s v="Shojaei S., Kouchek M., Miri M.M., Salarian S., Sistanizad M., Ariana S., Hosseini M., Shoaee S., Haghighi M., Nabavi M., Farahbakhsh M., Ansar P., Mirhadi M., Hadavand F."/>
    <s v="Journal of Cellular and Molecular Anesthesia (2020) 5:1 (43-46). Date of Publication: 1 Jan 2020"/>
    <n v="2020"/>
    <s v="Peer-reviewed"/>
    <s v="10.22037/jcma.v5i1.29688"/>
    <s v="English"/>
    <s v="Yes"/>
    <s v=""/>
    <s v=""/>
    <s v=""/>
    <x v="2"/>
    <n v="1"/>
    <s v="Yes"/>
    <s v=""/>
    <s v="Yes"/>
    <s v="Yes"/>
    <s v="Yes"/>
    <s v=""/>
    <s v=""/>
    <s v=""/>
    <s v=""/>
    <s v=""/>
    <s v=""/>
    <s v=""/>
    <s v=""/>
    <s v=""/>
    <s v=""/>
    <s v=""/>
    <m/>
    <s v="Current week "/>
  </r>
  <r>
    <s v="A Message from the Human Placenta: Structural and Immunomodulatory Defense against SARS-CoV-2"/>
    <s v="The outbreak of the coronavirus disease 2019 (COVID-19) pandemic has caused a global public health crisis. Viral infections may predispose pregnant women to a higher rate of pregnancy complications, including preterm births, miscarriage, and stillbirth. Despite reports of neonatal COVID-19, definitive proof of vertical transmission is still lacking. In this review, we summarize studies regarding the potential evidence for transplacental transmission of severe acute respiratory syndrome coronavirus 2 (SARS-CoV-2), characterize the expression of its receptors and proteases, describe the placental pathology and analyze virus-host interactions at the maternal-fetal interface. We focus on the syncytium, the barrier between mother and fetus, and describe in detail its physical and structural defense against viral infections. We further discuss the potential molecular mechanisms, whereby the placenta serves as a defense front against pathogens by regulating the interferon type III signaling, microRNA-triggered autophagy and the nuclear factor-κB pathway. Based on these data, we conclude that vertical transmission may occur but rare, ascribed to the potent physical barrier, the fine-regulated placental immune defense and modulation strategies. Particularly, immunomodulatory mechanisms employed by the placenta may mitigate violent immune response, maybe soften cytokine storm tightly associated with severely ill COVID-19 patients, possibly minimizing cell and tissue damages, and potentially reducing SARS-CoV-2 transmission._x000a__x000a_Keywords: COVID-19; NF-κB pathway; SARS-CoV-2; immune defense; interferon type III; miRNA; placenta; vertical transmission."/>
    <d v="2020-07-25T00:00:00"/>
    <d v="2020-07-30T00:00:00"/>
    <s v="https://www.mdpi.com/2073-4409/9/8/1777/htm"/>
    <s v="https://www.mdpi.com/2073-4409/9/8/1777/htm"/>
    <x v="2"/>
    <x v="2"/>
    <s v="Kreis NN, Ritter A, Louwen F, Yuan J."/>
    <s v="Cells"/>
    <n v="2020"/>
    <s v="Peer-reviewed"/>
    <s v="10.3390/cells9081777"/>
    <s v="English"/>
    <s v="Yes"/>
    <s v=""/>
    <s v="Yes"/>
    <s v=""/>
    <x v="1"/>
    <s v="Not applicable "/>
    <s v=""/>
    <s v=""/>
    <s v=""/>
    <s v=""/>
    <s v=""/>
    <s v=""/>
    <s v=""/>
    <s v=""/>
    <s v=""/>
    <s v=""/>
    <s v=""/>
    <s v=""/>
    <s v=""/>
    <s v=""/>
    <s v=""/>
    <s v=""/>
    <m/>
    <s v="Current week "/>
  </r>
  <r>
    <s v="Is COVID-19 Similar in Pregnant and Non-Pregnant Women?"/>
    <s v="Approximately one-third of infected pregnant women died from severe acute respiratory syndrome coronavirus (SARS-CoV) and the Middle East respiratory syndrome coronavirus (MERS-CoV) epidemics of the past two decades. It is logical to predict that pregnant women infected with the novel coronavirus (SARS-CoV-2) might be at higher risk for severe illness, morbidity, or mortality compared with non-pregnant women. However, a review of the literature indicates that pregnant women are not more likely to be seriously ill than other healthy non-pregnant women if they develop coronavirus disease (COVID-19). This observation begs the question: &quot;Why does pregnancy not increase the risk for acquiring SARS-CoV-2 infection, nor does it worsen the clinical course of COVID-19 compared with non-pregnant individuals?&quot; Herein, we try to explain our observations when considering whether the immunologic changes of pregnancy and other physiologic adaptations of pregnancy affect the virulence and course of SARS-CoV-2 infection._x000a__x000a_Keywords: adaptive immunity; ards; better outcomes; cell-mediated immunity; clinical features; complications’; covid-19; covid-19 in pregnancy; human pathophysiology."/>
    <d v="2020-06-28T00:00:00"/>
    <d v="2020-08-04T00:00:00"/>
    <s v="https://www.ncbi.nlm.nih.gov/pmc/articles/PMC7388809/"/>
    <s v="https://www.ncbi.nlm.nih.gov/pmc/articles/PMC7388809/"/>
    <x v="2"/>
    <x v="2"/>
    <s v="Selim M, Mohamed S, Abdo M, Abdelhaffez A."/>
    <s v="Cureus"/>
    <n v="2020"/>
    <s v="Peer-reviewed"/>
    <s v="10.7759/cureus.8888"/>
    <s v="English"/>
    <s v="Yes"/>
    <s v=""/>
    <s v=""/>
    <s v=""/>
    <x v="1"/>
    <s v="Not applicable "/>
    <s v=""/>
    <s v=""/>
    <s v=""/>
    <s v=""/>
    <s v=""/>
    <s v=""/>
    <s v=""/>
    <s v=""/>
    <s v=""/>
    <s v=""/>
    <s v=""/>
    <s v=""/>
    <s v=""/>
    <s v=""/>
    <s v=""/>
    <s v=""/>
    <m/>
    <s v="Current week "/>
  </r>
  <r>
    <s v="Extremely Preterm Infant Born to a Mother With Severe COVID-19 Pneumonia"/>
    <s v="Little is known about the effects of severe acute respiratory syndrome coronavirus 2 (SARS-CoV-2) on pregnant women, fetuses, and neonates, especially when the virus is contracted early in pregnancy. The literature is especially lacking on the effects of SARS-CoV-2 on extremely preterm (&lt;28 weeks gestation) infants who have underdeveloped immune systems. We report the case of an extremely preterm, 25-week 5-days old infant, born to a mother with severe COVID-19 (coronavirus disease-2019) pneumonia. In this case, there is no evidence of vertical transmission of SARS-CoV-2 based on reverse transcription-polymerase chain reaction testing, despite extreme prematurity. However, it appears that severe maternal COVID-19 may have been associated with extremely preterm delivery, based on observed histologic chorioamnionitis. This is the first reported case of an extremely preterm infant born to a mother with severe COVID-19 pneumonia who required intubation, and was treated with hydroxychloroquine, azithromycin, remdesivir, tocilizumab, convalescent plasma, inhaled nitric oxide, and prone positioning for severe hypoxemic respiratory failure prior to and after delivery of this infant. The infant remains critically ill with severe respiratory failure on high-frequency ventilation, inotropic support, hydrocortisone for pressor-resistant hypotension, and inhaled nitric oxide for severe persistent pulmonary hypertension with a right to left shunt across the patent ductus arteriosus and foramen ovale. Pregnant women or women planning to get pregnant should take all precautions to minimize exposure to SARS-CoV-2 to decrease adverse perinatal outcomes._x000a__x000a_Keywords: COVID-19 pneumonia; extremely preterm; respiratory failure; tuberous sclerosis."/>
    <d v="2020-07-29T00:00:00"/>
    <d v="2020-07-30T00:00:00"/>
    <s v="https://journals.sagepub.com/doi/10.1177/2324709620946621?url_ver=Z39.88-2003&amp;rfr_id=ori:rid:crossref.org&amp;rfr_dat=cr_pub%20%200www.ncbi.nlm.nih.gov"/>
    <s v="https://journals.sagepub.com/doi/10.1177/2324709620946621?url_ver=Z39.88-2003&amp;rfr_id=ori:rid:crossref.org&amp;rfr_dat=cr_pub%20%200www.ncbi.nlm.nih.gov"/>
    <x v="0"/>
    <x v="0"/>
    <s v="Easterlin MC, De Beritto T, Yeh AM, Wertheimer FB, Ramanathan R."/>
    <s v="J Investig Med High Impact Case Rep"/>
    <n v="2020"/>
    <s v="Peer-reviewed"/>
    <s v="10.1177/2324709620946621"/>
    <s v="English"/>
    <s v="Yes"/>
    <s v=""/>
    <s v="Yes"/>
    <s v=""/>
    <x v="0"/>
    <s v="1 preterm infant and 1 mother"/>
    <s v="Yes"/>
    <s v=""/>
    <s v="Yes"/>
    <s v="Yes"/>
    <s v="Yes"/>
    <s v=""/>
    <s v=""/>
    <s v=""/>
    <s v=""/>
    <s v=""/>
    <s v="Yes"/>
    <s v=""/>
    <s v=""/>
    <s v=""/>
    <s v=""/>
    <s v=""/>
    <m/>
    <s v="Current week "/>
  </r>
  <r>
    <s v="Short report - Usefulness of point-of-care ultrasound in pediatric SARS-CoV-2 infection"/>
    <s v="SARS-CoV-2 infection in children is uncommon compared to adult population. However, some children required hospital and/or PICU admission. The aim of this short communication is to share our experience with Point-of-Care Ultrasound (POCUS) when managing these patients. Remarkably, all cases presented pleural and pericardial effusions, detected by POCUS, despite showing an adequate urinary output and prior to receiving any kind of fluid resuscitation. Effusions have been described as rare among SARS-CoV-2 infection in adult population. By performing portable chest X-Ray they would have gone unnoticed in our patients. Other POCUS findings consisted of all types of consolidations and coalescent B-line patterns. POCUS was also performed in order to optimize PEEP, checking adequate endotracheal intubation positioning (avoiding the risk of contagiousness related to auscultation in this framework), and to assess volemia status, cardiac performance, and brain neuro-monitoring. There was not cross-infection. In pediatric SARS-CoV-19 effusions are frequent but easily unnoticed unless lung and echo POCUS are performed._x000a_"/>
    <d v="2020-08-04T00:00:00"/>
    <d v="2020-08-04T00:00:00"/>
    <s v="https://www.europeanreview.org/wp/wp-content/uploads/7801-7803.pdf"/>
    <s v="https://www.europeanreview.org/wp/wp-content/uploads/7801-7803.pdf"/>
    <x v="13"/>
    <x v="0"/>
    <s v="Vazquez Mart√≠nez JL, P√©rez-Caballero Macarr√≥n C, Coca P√©rez A, Tapia Moreno R, Otheo de Tejada E."/>
    <s v="Eur Rev Med Pharmacol Sci"/>
    <n v="2020"/>
    <s v="Peer-reviewed"/>
    <s v="10.26355/eurrev_202007_22284"/>
    <s v="English"/>
    <s v=""/>
    <s v="Yes"/>
    <s v=""/>
    <s v=""/>
    <x v="0"/>
    <s v="3 children"/>
    <s v=""/>
    <s v=""/>
    <s v=""/>
    <s v=""/>
    <s v=""/>
    <s v="Yes"/>
    <s v="Yes"/>
    <s v=""/>
    <s v=""/>
    <s v="Yes"/>
    <s v=""/>
    <s v=""/>
    <s v=""/>
    <s v=""/>
    <s v=""/>
    <s v=""/>
    <m/>
    <s v="Current week "/>
  </r>
  <r>
    <s v="COVID-19 in pediatric patients: a case series from the Bronx, NY"/>
    <s v="Background: Coronavirus disease 2019 (COVID-19) primarily affects adults, with a lower incidence in children._x000a__x000a_Objective: To report our experience with critically ill children with COVID-19._x000a__x000a_Materials and methods: We reviewed the medical records of children with COVID-19 who were admitted Feb. 25 to May 1, 2020. We reviewed patient demographics, symptoms, comorbidities, requirement for respiratory support, evidence of acute myocardial injury, and chest radiographs._x000a__x000a_Results: The study included 19 children and adolescents (ages 2 months to 18 years, median 8 years; 10 males, 9 females; 18 COVID-19-positive, 1 COVID-19-negative with positive exposure). Presenting symptoms included fever (89%), cough (68%), respiratory distress (68%) and vomiting/diarrhea (47%). Comorbidities were present in 12 (63%). Fourteen required intensive care; eight required intubation. Two children died. Five patients developed acute myocarditis (median age 7 years); in all five, chest radiographs were notable for cardiomegaly and pulmonary congestion or interstitial edema. Of these five, one (age 18 years), who had underlying hypertension and obesity, developed multifocal pneumonia and renal failure. The other four were previously healthy; three (ages 5 years, 7 years, 8 years) were subsequently diagnosed with multisystemic inflammatory syndrome in children (MIS-C); one developed pulmonary opacities consistent with adult respiratory distress syndrome, three (60%) had no parenchymal pulmonary opacities. Fourteen patients (median 13 years), most with comorbidities, had no acute myocardial injury. Chest radiographs in 13 (93%) demonstrated parenchymal lung disease with a predominant perihilar and basilar distribution._x000a__x000a_Conclusion: Myocarditis without pulmonary disease occurred in children in their first decade as a component of MIS-C, a newly described syndrome of multisystemic inflammation requiring further investigation. Pulmonary disease dominated the radiographic features of COVID-19-positive adolescents in their second decade in whom radiographs demonstrated predominantly perihilar and basilar distribution of lung opacities._x000a__x000a_Keywords: Adolescents; COVID-19; Children; Coronavirus; Heart; Multisystem inflammatory syndrome; Myocarditis; Pneumonia; Radiography."/>
    <d v="2020-07-29T00:00:00"/>
    <d v="2020-07-31T00:00:00"/>
    <s v="https://link.springer.com/article/10.1007%2Fs00247-020-04782-2"/>
    <s v="https://link.springer.com/article/10.1007%2Fs00247-020-04782-2"/>
    <x v="0"/>
    <x v="0"/>
    <s v="Blumfield E, Levin TL."/>
    <s v="Pediatr Radiol"/>
    <n v="2020"/>
    <s v="Peer-reviewed"/>
    <s v="10.1007/s00247-020-04782-2"/>
    <s v="English"/>
    <s v=""/>
    <s v="Yes"/>
    <s v=""/>
    <s v=""/>
    <x v="0"/>
    <s v="19 children (ages 2 months to 18 years)"/>
    <s v=""/>
    <s v=""/>
    <s v=""/>
    <s v=""/>
    <s v=""/>
    <s v="Yes"/>
    <s v="Yes"/>
    <s v=""/>
    <s v="Yes"/>
    <s v="Yes"/>
    <s v=""/>
    <s v=""/>
    <s v=""/>
    <s v=""/>
    <s v=""/>
    <s v=""/>
    <m/>
    <s v="Current week "/>
  </r>
  <r>
    <s v="Telemedicine in pediatric neurology"/>
    <s v="The stress that the coronavirus pandemic has produced on the health services and the disruption it has caused in the care of other pathologies and their follow-up in outpatient visits have led us to promote and incorporate telemedicine in our routine medical practice. Telemedicine refers to remote or non-face-to-face medical attention, a new method of administering medical care by accredited professionals, which optimises resources and increases their scope. One drawback for child teleneurology is that our diagnoses require direct observation of the child and carrying out an examination as though playing a game. Mainly in the youngest stages, a new patient evaluated by telemedicine can be more difficult to diagnose and manage, and therefore some neuropaediatricians have chosen to carry out only follow-up visits, medication management and outcome reviews. Telemedicine, however, also has many benefits, such as the possibility of giving rapid advice, coordination among professionals and reaching the patient where and when it is difficult for classical medicine to do so. The aim of this article is to review the possible indications of telemedicine in child neurology, starting out from the fact that we should never delay the diagnosis of something that can be treated, both at the present time and in an eventual situation of resurgence of the pandemic. The advance of telemedicine will depend on the implementation of technology, on solving legal and security/privacy issues, on its clinical outcomes and on the extent to which patients demand and accept these virtual visits."/>
    <d v="2020-07-31T00:00:00"/>
    <d v="2020-07-31T00:00:00"/>
    <s v="https://pubmed.ncbi.nlm.nih.gov/32729111/"/>
    <s v="https://pubmed.ncbi.nlm.nih.gov/32729111/"/>
    <x v="2"/>
    <x v="2"/>
    <s v="Garc√≠a-P√©rez A."/>
    <s v="Rev Neurol"/>
    <n v="2020"/>
    <s v="Peer-reviewed"/>
    <s v="10.33588/rn.7105.2020304"/>
    <s v="English"/>
    <s v=""/>
    <s v="Yes"/>
    <s v=""/>
    <s v="Yes"/>
    <x v="1"/>
    <s v="Not applicable "/>
    <s v=""/>
    <s v=""/>
    <s v=""/>
    <s v=""/>
    <s v=""/>
    <s v=""/>
    <s v=""/>
    <s v=""/>
    <s v=""/>
    <s v=""/>
    <s v=""/>
    <s v=""/>
    <s v=""/>
    <s v=""/>
    <s v=""/>
    <s v=""/>
    <m/>
    <s v="Current week "/>
  </r>
  <r>
    <s v="Sars-CoV-2 in pregnancy: Why is it better than expected?"/>
    <s v="Since the outbreak of Coronavirus disease in December 2019, information specific to pregnancy remains limited and controversial. Based on data from previous reports, it has been noticed that contrary to prior pandemics such as SARS, MERS and H1N1 and although pregnancy is usually considered as a condition of high susceptibility to viral infections, new SARS-CoV2 infection seems to have a more benign clinical course when affecting pregnant women. We speculate that during pregnancy the physiological “silencing” of the Th1 pro-inflammatory response may blunt the cytokines storm which is thought to play a key-role in the pathogenesis of the severe complications of Covid-19."/>
    <d v="2020-07-23T00:00:00"/>
    <d v="2020-08-03T00:00:00"/>
    <s v="https://www.ejog.org/article/S0301-2115(20)30467-X/fulltext"/>
    <s v="https://www.ejog.org/article/S0301-2115(20)30467-X/fulltext"/>
    <x v="2"/>
    <x v="2"/>
    <s v="Ghi T, di Pasquo E, Mekinian A, Calza L, Frusca T."/>
    <s v="Eur J Obstet Gynecol Reprod Biol"/>
    <n v="2020"/>
    <s v="Peer-reviewed"/>
    <s v="10.1016/j.ejogrb.2020.07.025"/>
    <s v="English"/>
    <s v="Yes"/>
    <s v=""/>
    <s v=""/>
    <s v=""/>
    <x v="1"/>
    <s v="Not applicable "/>
    <s v=""/>
    <s v=""/>
    <s v=""/>
    <s v=""/>
    <s v=""/>
    <s v=""/>
    <s v=""/>
    <s v=""/>
    <s v=""/>
    <s v=""/>
    <s v=""/>
    <s v=""/>
    <s v=""/>
    <s v=""/>
    <s v=""/>
    <s v=""/>
    <m/>
    <s v="Current week "/>
  </r>
  <r>
    <s v="Universal screening for SARS-CoV-2 in pregnant women at term admitted to an East London maternity unit"/>
    <s v="Objective: To explore the prevalence of asymptomatic SARS-CoV-2 in the maternity population._x000a__x000a_Study design: Newham University Hospital based in East London serving a population with the highest death rate secondary to SARS-CoV-2 in the UK, commenced universal screening of all admissions to the Maternity Unit from 22nd April to 5th May, 2020. A proforma was created to capture key patient demographics, indication for admission and presence of SARS-CoV-2 related symptoms at the point of presentation._x000a__x000a_Results: A total of 180 women with a mean age of 29.9 (SD 7.4) years, at a median gestation of 39 (IQR 37 + 1-40 + 3) weeks underwent universal screening with nasopharyngeal PCR swabs during the two-week period of the study. BAME identity or parity was not associated with the likelihood of a positive result. Seven women (3.9 %, 1.6-7.8) were tested positive for SARS-CoV-2, of whom 6 (3.3 %, 1.2-7.1) were asymptomatic; 85.7 % (42.1-99.6) of the SARS-CoV-2 positive women were asymptomatic. The sensitivity of symptom-driven testing was 14.3 % (0.36-57.87) and specificity was 91.86 % (86.72-95.48) with a positive predictive value of 6.67 % (1.08-31.95) and a negative predictive value of 96.34 % (95.10-97.28)._x000a__x000a_Conclusion: The prevalence of SARS-CoV-2 in the maternity population served by Newham University Hospital was 3.9 %, four weeks after lockdown. Of the women who were found to be SARS-CoV-2 positive, a high proportion (87.9 %) were asymptomatic. These findings support the need for universal testing to enable targeted isolation and robust infectious control measures to mitigate outbreaks of SARS-CoV-2 in maternity units._x000a__x000a_Keywords: Medical disorders in pregnancy; SARS-CoV-2; Universal screening."/>
    <d v="2020-07-21T00:00:00"/>
    <d v="2020-07-31T00:00:00"/>
    <s v="https://www.ejog.org/article/S0301-2115(20)30477-2/fulltext"/>
    <s v="https://www.ejog.org/article/S0301-2115(20)30477-2/fulltext"/>
    <x v="14"/>
    <x v="5"/>
    <s v="Abeysuriya S, Wasif S, Counihan C, Shah N, Iliodromiti S, Cutino-Moguel MT, Saeed F, Velauthar L."/>
    <s v="Eur J Obstet Gynecol Reprod Biol"/>
    <n v="2020"/>
    <s v="Peer-reviewed"/>
    <s v="10.1016/j.ejogrb.2020.07.035"/>
    <s v="English"/>
    <s v="Yes"/>
    <s v=""/>
    <s v=""/>
    <s v=""/>
    <x v="0"/>
    <s v="180 women"/>
    <s v="Yes"/>
    <s v="Yes"/>
    <s v="Yes"/>
    <s v=""/>
    <s v=""/>
    <s v=""/>
    <s v=""/>
    <s v=""/>
    <s v=""/>
    <s v=""/>
    <s v=""/>
    <s v=""/>
    <s v=""/>
    <s v=""/>
    <s v=""/>
    <s v=""/>
    <m/>
    <s v="Current week "/>
  </r>
  <r>
    <s v="A Blueprint for Pediatric Emergency Resource Reallocation During the COVID-19 Pandemic: An NYC Hospital Experience"/>
    <s v="Objective: We present a blueprint for the reallocation of pediatric emergency resources in response to the COVID-19 pandemic._x000a__x000a_Methods: New York-Presbyterian Hospital - Weill Cornell Medical Center is an urban, quaternary, academic medical center, a level 1 trauma center, and a regional burn center located in New York City. The novel coronavirus (COVID-19) pandemic created a unique challenge for pediatric emergency medicine. As the crisis heightened for adult patients, pediatric emergency services experienced a significant decline in volume and acuity._x000a__x000a_Results: We offer guidelines to modify physical space, clinical services, staffing models, and the importance of steady leadership. Pediatric emergency space was converted to adult COVID-19 beds, necessitating the repurposing of nonclinical areas for pediatric patients. Efficient clinical pathways were created in collaboration with medical and surgical subspecialists for expedited emergency care of children. We transitioned staffing models to meet the changing clinical demands of the emergency department by both reallocation of pediatric emergency medicine providers to telemedicine and by expanding their clinical care to adult patients. Concentrated communication and receptiveness by hospital and department leadership were fundamental to address the dynamic state of the pandemic and ensure provider wellness._x000a__x000a_Conclusions: Modification of physical space, clinical services, staffing models, and the importance of steady leadership enabled us to maintain outstanding clinical care for pediatric patients while maximizing capacity and service for adult COVID-19 patients in the emergency department."/>
    <d v="2020-07-23T00:00:00"/>
    <d v="2020-08-01T00:00:00"/>
    <s v="https://www.ncbi.nlm.nih.gov/pmc/articles/PMC7386675/"/>
    <s v="https://www.ncbi.nlm.nih.gov/pmc/articles/PMC7386675/"/>
    <x v="0"/>
    <x v="6"/>
    <s v="Fraymovich S, Levine DA, Platt SL."/>
    <s v="Pediatr Emerg Care"/>
    <n v="2020"/>
    <s v="Peer-reviewed"/>
    <s v="10.1097/PEC.0000000000002203"/>
    <s v="English"/>
    <s v=""/>
    <s v="Yes"/>
    <s v=""/>
    <s v="Yes"/>
    <x v="0"/>
    <s v="Not applicable "/>
    <s v=""/>
    <s v=""/>
    <s v=""/>
    <s v=""/>
    <s v=""/>
    <s v=""/>
    <s v=""/>
    <s v=""/>
    <s v=""/>
    <s v=""/>
    <s v=""/>
    <s v=""/>
    <s v=""/>
    <s v=""/>
    <s v=""/>
    <s v=""/>
    <m/>
    <s v="Current week "/>
  </r>
  <r>
    <s v="Outcomes of Maternal-Newborn Dyads After Maternal SARS-CoV-2"/>
    <s v="Background and Objectives: Infection with a novel coronavirus namely Severe Acute Respiratory Syndrome Coronavirus 2 (SARS-CoV-2), has become a global pandemic. There is limited data describing the impact of SARS-CoV-2 infection on pregnant mothers and their newborns. The objective of this study is to describe characteristics and outcomes of maternal-newborn dyads with confirmed maternal SARS-CoV-2._x000a_Methods: This was a multicenter, observational, descriptive cohort study collecting data from charts of maternal-newborn dyads that delivered at four major New York City metropolitan area_x000a_hospitals between March 1 and May 10, 2020 with maternal SARS-CoV-2 infection._x000a_Results: There were a total of 149 mothers with SARS-CoV-2 infection and 149 newborns analyzed (3 sets of twins; 3 stillbirths). Forty percent of these mothers were asymptomatic. Approximately 15% of symptomatic mothers required some form of respiratory support and 8% required intubation. Eighteen newborns (12%) were admitted to the intensive care unit. Fifteen (10%) were born preterm, and five (3%) required mechanical ventilation. Symptomatic mothers had more premature deliveries (16% vs 3%, P= 0.02) and their newborns were more likely to require intensive care (19% vs. 2%, P=0.001) than asymptomatic mothers. One newborn tested  positive for SARS-CoV-2, which was considered a case of horizontal postnatal transmission._x000a_Conclusion: Although there was no distinct evidence of vertical transmission from mothers with SARS-CoV-2 to their newborns, we did observe perinatal morbidities among both mothers and newborns. Symptomatic mothers were more likely to experience premature delivery and their newborns to require intensive care. "/>
    <d v="2020-07-31T00:00:00"/>
    <d v="2020-08-02T00:00:00"/>
    <s v="https://pediatrics.aappublications.org/content/early/2020/07/29/peds.2020-005637.long"/>
    <s v="https://pediatrics.aappublications.org/content/early/2020/07/29/peds.2020-005637.long"/>
    <x v="0"/>
    <x v="0"/>
    <s v="Verma S, Bradshaw C, Auyeung NSF, Lumba R, Farkas JS, Sweeney NB, Wachtel EV, Bailey SM, Noor A, Kunjumon B, Cicalese E, Hate R, Lighter JL, Alessi S, Schweizer WE, Hanna N, Roman AS, Dreyer B, Mally PV."/>
    <s v="Pediatrics"/>
    <n v="2020"/>
    <s v="Peer-reviewed"/>
    <s v="10.1542/peds.2020-005637"/>
    <s v="English"/>
    <s v="Yes"/>
    <s v=""/>
    <s v="Yes"/>
    <s v=""/>
    <x v="0"/>
    <s v="149 mothers and 149 newborns"/>
    <s v="Yes"/>
    <s v=""/>
    <s v="Yes"/>
    <s v="Yes"/>
    <s v="Yes"/>
    <s v=""/>
    <s v=""/>
    <s v=""/>
    <s v=""/>
    <s v=""/>
    <s v="Yes"/>
    <s v=""/>
    <s v=""/>
    <s v=""/>
    <s v=""/>
    <s v=""/>
    <m/>
    <s v="Current week "/>
  </r>
  <r>
    <s v="No evidence for vertical transmission of SARS-CoV-2 in two neonates with mothers infected in the second trimester"/>
    <s v="Background: COVID-19 reported in pregnant women has occured in late pregnancy, while there are no reports of infection in the first and second trimester. We report two neonates born to mothers with COVID-19 during the second trimester._x000a__x000a_Case presentation: Two pregnant women had symptomatic COVID-19 in the second trimester. Throat swabs at delivery for SARS-COV-2 RNA were negative for both women and their newborns. The first woman had positive serum IgM and IgG antibodies to SARS-COV-2 before delivery. Her newborn had negative IgM antibody to SARS-COV-2 but IgG was positive on the 7th day after birth. The second woman had negative serum IgM antibody to SARS-COV-2 but IgG was positive before delivery. Her newborn had negative serum IgM antibody to SARS-COV-2 but IgG was positive at 48 h after birth. None of the neonates developed clinical symptoms of COVID-19._x000a__x000a_Conclusion: SARS-COV-2 is unlikely to be vertically transmitted in utero as evidenced by the specific antibodies in the serum of the two women and their newborns. The two women with SARS-COV-2 infection in the second trimester did not develop serious complications at delivery and outcomes of the neonates were good."/>
    <d v="2020-07-28T00:00:00"/>
    <d v="2020-07-30T00:00:00"/>
    <s v="https://www.tandfonline.com/doi/full/10.1080/23744235.2020.1798499"/>
    <s v="https://www.tandfonline.com/doi/full/10.1080/23744235.2020.1798499"/>
    <x v="6"/>
    <x v="0"/>
    <s v="Tang JY, Song WQ, Xu H, Wang N."/>
    <s v="Infect Dis (Lond)"/>
    <n v="2020"/>
    <s v="Peer-reviewed"/>
    <s v="10.1080/23744235.2020.1798499"/>
    <s v="English"/>
    <s v="Yes"/>
    <s v=""/>
    <s v="Yes"/>
    <s v=""/>
    <x v="2"/>
    <s v="2 pregnant women and 2 neonates"/>
    <s v="Yes"/>
    <s v=""/>
    <s v=""/>
    <s v="Yes"/>
    <s v=""/>
    <s v=""/>
    <s v=""/>
    <s v=""/>
    <s v=""/>
    <s v=""/>
    <s v="Yes"/>
    <s v="Yes"/>
    <s v=""/>
    <s v=""/>
    <s v=""/>
    <s v=""/>
    <m/>
    <s v="Current week "/>
  </r>
  <r>
    <s v="Clinical Manifestation and Neonatal Outcomes of Pregnant Patients With Coronavirus Disease 2019 Pneumonia in Wuhan, China"/>
    <s v="Background: Clinical manifestation and neonatal outcomes of pregnant women with coronavirus disease 2019 (COVID-19) were unclear in Wuhan, China._x000a__x000a_Methods: We retrospectively analyzed clinical characteristics of pregnant and nonpregnant women with COVID-19 aged from 20 to 40, admitted between January 15 and March 15, 2020 at Union Hospital, Wuhan, and symptoms of pregnant women with COVID-19 and compared the clinical characteristics and symptoms to historic data previously reported for H1N1._x000a__x000a_Results: Among 64 patients, 34 (53.13%) were pregnant, with higher proportion of exposure history (29.41% vs 6.67%) and more pulmonary infiltration on computed tomography test (50% vs 10%) compared to nonpregnant women. Of pregnant patients, 27 (79.41%) completed pregnancy, 5 (14.71%) had natural delivery, 18 (52.94%) had cesarean section, and 4 (11.76%) had abortion; 5 (14.71%) patients were asymptomatic. All 23 newborns had negative reverse-transcription polymerase chain results, and an average 1-minute Apgar score was 8-9 points. Pregnant and nonpregnant patients show differences in symptoms such as fever, expectoration, and fatigue and on laboratory tests such as neurophils, fibrinogen, D-dimer, and erythrocyte sedimentation rate. Pregnant patients with COVID-19 tend to have more milder symptoms than those with H1N1._x000a__x000a_Conclusions: Clinical characteristics of pregnant patients with COVID-19 are less serious than nonpregnant. No evidence indicated that pregnant women may have fetal infection through vertical transmission of COVID-19. Pregnant patients with H1N1 had more serious condition than those with COVID-19._x000a__x000a_Keywords: COVID-19; H1N1; neonatal; pregnancy; vertical transmission."/>
    <d v="2020-07-05T00:00:00"/>
    <d v="2020-08-04T00:00:00"/>
    <s v="https://academic.oup.com/ofid/article/7/7/ofaa283/5867519"/>
    <s v="https://academic.oup.com/ofid/article/7/7/ofaa283/5867519"/>
    <x v="6"/>
    <x v="8"/>
    <s v="Xu S, Shao F, Bao B, Ma X, Xu Z, You J, Zhao P, Liu Y, Ng M, Cui H, Yu C, Zhang Q, Li D, Tang Z, Sun P."/>
    <s v="Open Forum Infect Dis"/>
    <n v="2020"/>
    <s v="Peer-reviewed"/>
    <s v="10.1093/ofid/ofaa283"/>
    <s v="English"/>
    <s v="Yes"/>
    <s v=""/>
    <s v="Yes"/>
    <s v=""/>
    <x v="2"/>
    <s v="34 pregnant patients and 30 nonpregnant patients"/>
    <s v="Yes"/>
    <s v=""/>
    <s v="Yes"/>
    <s v="Yes"/>
    <s v="Yes"/>
    <s v=""/>
    <s v=""/>
    <s v=""/>
    <s v=""/>
    <s v=""/>
    <s v="Yes"/>
    <s v=""/>
    <s v=""/>
    <s v=""/>
    <s v=""/>
    <s v=""/>
    <m/>
    <s v="Current week "/>
  </r>
  <r>
    <s v="Epidemiology of SARS-CoV-2 Emergence Amidst Community-Acquired Respiratory Viruses"/>
    <s v="Background: SARS-CoV-2 emerged in China as the cause of CoVID-19 in December 2019 reaching Europe by late January 2020, when community-acquired respiratory viruses (CARVs) are at their annual peak. We validated the WHO-recommended SARS-CoV-2-assay and analyzed the epidemiology of SARS-CoV-2 and CARVs._x000a__x000a_Methods: Naso-oropharyngeal swabs (NOPS) from 7663 patients were prospectively tested by Basel-S-gene and WHO-based E-gene-assay (Roche) in parallel using Basel-N-gene-assay for confirmation. CARVs were prospectively tested in 2394 NOPS by multiplex-NAT, including 1816 (75%) simultaneously for SARS-CoV-2._x000a__x000a_Results: Basel-S-gene and Roche-E-gene-assays were concordant in 7475 cases (97.5%) including 825 (11%) SARS-CoV-2-positives. In 188 (2.5%) discordant cases, SARS-CoV-2-loads were significantly lower than in concordant positive ones and confirmed in 105 (1.4%). Adults were more frequently SARS-CoV-2-positive, while children tested more frequently CARV-positive. CARV co-infections with SARS-CoV-2 occurred in 1.8%. SARS-CoV-2 replaced CARVs within 3 weeks reaching 48% of all detected respiratory viruses followed by rhino/enterovirus (13%), influenzavirus (12%), coronavirus (9%), respiratory syncytial (6%) and metapneumovirus (6%)._x000a__x000a_Conclusions: Winter CARVs were dominant during the early SARS-CoV-2 pandemic impacting infection control and treatment decisions, but were rapidly replaced suggesting competitive infection. We hypothesize that pre-existing immune memory and innate immune interference contribute to the different SARS-CoV-2 epidemiology among adults and children._x000a__x000a_Keywords: COVID-19; co-infection; multiplex; nucleic acid testing; respiratory virus."/>
    <d v="2020-07-29T00:00:00"/>
    <d v="2020-07-30T00:00:00"/>
    <s v="https://academic.oup.com/jid/article/doi/10.1093/infdis/jiaa464/5878028"/>
    <s v="https://academic.oup.com/jid/article/doi/10.1093/infdis/jiaa464/5878028"/>
    <x v="15"/>
    <x v="5"/>
    <s v="Leuzinger K, Roloff T, Gosert R, Sogaard K, Naegele K, Rentsch K, Bingisser R, Nickel CH, Pargger H, Bassetti S, Bielicki J, Khanna N, Tschudin Sutter S, Widmer A, Hinic V, Battegay M, Egli A, Hirsch HH."/>
    <s v="J Infect Dis"/>
    <n v="2020"/>
    <s v="Peer-reviewed"/>
    <s v="10.1093/infdis/jiaa464"/>
    <s v="English"/>
    <s v=""/>
    <s v="Yes"/>
    <s v=""/>
    <s v=""/>
    <x v="0"/>
    <s v="7,663 people (including 354 children)"/>
    <s v=""/>
    <s v=""/>
    <s v=""/>
    <s v=""/>
    <s v=""/>
    <s v=""/>
    <s v="Yes"/>
    <s v=""/>
    <s v=""/>
    <s v=""/>
    <s v=""/>
    <s v=""/>
    <s v=""/>
    <s v=""/>
    <s v=""/>
    <s v=""/>
    <m/>
    <s v="Current week "/>
  </r>
  <r>
    <s v="Update on the COVID-19-associated inflammatory syndrome in children and adolescents; paediatric inflammatory multisystem syndrome-temporally associated with SARS-CoV-2"/>
    <s v="We provide an update on the state of play with regards a newly described inflammatory condition which has arisen during the current SARS‐CoV‐2 pandemic. The condition has been named paediatric inflammatory multisystem syndrome temporally associated with SARS‐CoV‐2 or multisystem inflammatory syndrome in children. This condition has shown significant similarities to Kawasaki disease and toxic shock syndrome."/>
    <d v="2020-07-31T00:00:00"/>
    <d v="2020-08-01T00:00:00"/>
    <s v="https://onlinelibrary.wiley.com/doi/full/10.1111/jpc.15049"/>
    <s v="https://onlinelibrary.wiley.com/doi/full/10.1111/jpc.15049"/>
    <x v="2"/>
    <x v="2"/>
    <s v="Singh-Grewal D, Lucas R, McCarthy K, Cheng AC, Wood N, Ostring G, Britton P, Crawford N, Burgner D."/>
    <s v="J Paediatr Child Health"/>
    <n v="2020"/>
    <s v="Peer-reviewed"/>
    <s v="10.1111/jpc.15049"/>
    <s v="English"/>
    <s v=""/>
    <s v="Yes"/>
    <s v=""/>
    <s v=""/>
    <x v="1"/>
    <s v="Not applicable "/>
    <s v=""/>
    <s v=""/>
    <s v=""/>
    <s v=""/>
    <s v=""/>
    <s v=""/>
    <s v=""/>
    <s v=""/>
    <s v=""/>
    <s v=""/>
    <s v=""/>
    <s v=""/>
    <s v=""/>
    <s v=""/>
    <s v=""/>
    <s v=""/>
    <m/>
    <s v="Current week "/>
  </r>
  <r>
    <s v="Clinical characteristics of COVID-19 in children: a systematic review"/>
    <s v="Background: Limited pediatric cases with coronavirus disease 2019 (COVID-19) have been reported and the clinical profiles regarding COVID-19 in children remain obscure. Our aim was to investigate the clinical characteristics of COVID-19 in children._x000a__x000a_Methods: PUBMED and EMBASE were searched through 20 June 2020, for case reports and case series reporting pediatric COVID-19 cases. Epidemiological, clinical, laboratory, and radiological data were collected and analyzed to compare by age._x000a__x000a_Results: Our search identified 46 eligible case reports and case series. A total of 114 pediatric cases with COVID-19 were included. The main clinical features were mild symptoms including fever (64%), cough (35%), and rhinorrhea (16%), or no symptoms (15%). Ground-like opacities were common radiological findings (54%). The main laboratory findings were lymphopenia (33%) and elevated D-dimer (52%) and C-reactive protein (40%) levels. We identified 17 patients (15%) with multisystem inflammatory syndrome in children (MIS-C) manifesting with symptoms overlapping with, but distinct from, Kawasaki disease, including gastrointestinal symptoms, left ventricular systolic dysfunction, shock, and marked elevated inflammatory biomarkers. Twelve percent of the patients including 65% of the MIS-C cases required intensive care because of hypotension. No deaths were reported._x000a__x000a_Conclusion: This systematic review found that children with COVID-19 are generally less severe or asymptomatic. However, infants might be seriously ill and older children might develop MIS-C with severe illness. Early detection of children with mild symptoms or an asymptomatic state and early diagnosis of MIS-C are mandatory for the management of COVID-19 and the prevention of transmission and a severe inflammatory state._x000a__x000a_Keywords: COVID-19; Kawasaki disease; SARS-CoV-2; clinical features; multisystem inflammatory syndrome in children (MIS-C)."/>
    <d v="2020-07-29T00:00:00"/>
    <d v="2020-07-30T00:00:00"/>
    <s v="https://onlinelibrary.wiley.com/doi/full/10.1002/ppul.24991"/>
    <s v="https://onlinelibrary.wiley.com/doi/full/10.1002/ppul.24991"/>
    <x v="3"/>
    <x v="2"/>
    <s v="Yasuhara J, Kuno T, Takagi H, Sumitomo N."/>
    <s v="Pediatr Pulmonol"/>
    <n v="2020"/>
    <s v="Peer-reviewed"/>
    <s v="10.1002/ppul.24991"/>
    <s v="English"/>
    <s v="Yes"/>
    <s v="Yes"/>
    <s v=""/>
    <s v=""/>
    <x v="1"/>
    <s v="Not applicable "/>
    <s v=""/>
    <s v=""/>
    <s v=""/>
    <s v=""/>
    <s v=""/>
    <s v=""/>
    <s v=""/>
    <s v=""/>
    <s v=""/>
    <s v=""/>
    <s v=""/>
    <s v=""/>
    <s v=""/>
    <s v=""/>
    <s v=""/>
    <s v=""/>
    <m/>
    <s v="Current week "/>
  </r>
  <r>
    <s v="Characteristics of Clinical Trials relating to COVID-19 registered at ClinicalTrials.gov"/>
    <s v="What is known and objective: Since the beginning of the COVID-19 outbreak in China in December 2019, the epidemic has continued to spread globally. Despite continuous reports of clinical trials being launched, no studies have yet systematically summarized and analysed their characteristics. Our objective is to do this by reviewing trials registered at ClinicalTrials.gov._x000a__x000a_Methods: We searched the ClinicalTrials.gov database and retrieved all clinical trials on COVID-19 registered up to and including 3 April 2020. We summarized the characteristics of the trials, presenting the results of all trials, all intervention trials and drug intervention (including vaccines and traditional Chinese medicine) trials._x000a__x000a_Results and discussion: We identified 306 COVID-19-related clinical trials. Seven of the studies had been withdrawn, leaving 299 active trials. Of the trials, 28.8% were planned to be conducted in Asia, 26.8% in Europe and 18.7% in North America. Most (73.0%) proposed trials expected to recruit fewer than 500 people, and only 22.1% of the studies included children (aged &lt;18 years). About two-thirds (67.2%) of the studies were funded by the own resources of medical or research institutions. Of intervention trials, 73.9% used random allocation, and 73.4% used parallel assignment. Only 36.7% of the intervention trials used blinding. In terms of drug trials, 147 trials were drug intervention studies, covering 80 conventional drugs and seven traditional Chinese medicine drugs. Antiviral drugs and antimalarial drugs were the most commonly studied drugs with 52 and 45 trials registered, respectively. Five registered clinical trials were on vaccines._x000a__x000a_What is new and conclusion: A large number of COVID-19-related trials have been registered within the first 4 months since the first infection was reported. These involve a large number of different drugs, the most common being antiviral drugs and antimalarial drugs. More attention should be paid to adequate blinding in future trials._x000a__x000a_Keywords: COVID-19; SARS-CoV-2; characteristics analysis; clinical trial registration."/>
    <d v="2020-07-30T00:00:00"/>
    <d v="2020-08-01T00:00:00"/>
    <s v="https://onlinelibrary.wiley.com/doi/full/10.1111/jcpt.13222"/>
    <s v="https://onlinelibrary.wiley.com/doi/full/10.1111/jcpt.13222"/>
    <x v="3"/>
    <x v="2"/>
    <s v="Wang Y, Zhou Q, Xu M, Kang J, Chen Y."/>
    <s v="J Clin Pharm Ther"/>
    <n v="2020"/>
    <s v="Peer-reviewed"/>
    <s v="10.1111/jcpt.13222"/>
    <s v="English"/>
    <s v=""/>
    <s v="Yes"/>
    <s v=""/>
    <s v=""/>
    <x v="1"/>
    <s v="Not applicable "/>
    <s v=""/>
    <s v=""/>
    <s v=""/>
    <s v=""/>
    <s v=""/>
    <s v=""/>
    <s v=""/>
    <s v=""/>
    <s v=""/>
    <s v=""/>
    <s v=""/>
    <s v=""/>
    <s v=""/>
    <s v=""/>
    <s v=""/>
    <s v=""/>
    <m/>
    <s v="Current week "/>
  </r>
  <r>
    <s v="Mapping the situation of research on coronavirus disease-19 (COVID-19): a preliminary bibliometric analysis during the early stage of the outbreak"/>
    <s v="Background: The novel coronavirus, named as 2019-nCoV or coronavirus disease 2019 (COVID-19), has recently appeared in China and has spread worldwide, presenting a health threat to the global community. Therefore, it is important to understand the global scientific output of COVID-19 research during the early stage of the outbreak. Thus, to track the current hotspots, and highlight future directions, we performed a bibliometric analysis to obtain an approximate scenario of COVID-19 to date._x000a__x000a_Methods: Relevant studies to COVID-19 were obtained from the Scopus database during the early stage of the outbreak. We then analysed the data by using well-established bibliometric indices: document type, country, collaboration patterns, affiliation, journal name, and citation patterns. VOSviewer was applied to map and determine hot topics in this field._x000a__x000a_Results: The bibliometric analysis indicated that there were 19,044 publications on Scopus published on COVID-19 during the early stage of the outbreak (December 2019 up until June 19, 2020). Of all these publications, 9140 (48.0%) were articles; 4192 (22.0%) were letters; 1797 (9.4%) were reviews; 1754 (9.2%) were editorials; 1728 (9.1%) were notes; and 433 (2.3%) were others. The USA published the largest number of publications on COVID-19 (4479; 23.4%), followed by China (3310; 17.4%), Italy, (2314; 12.2%), and the UK (1981; 10.4%). British Medical Journal was the most productive. The Huazhong University of Science and Technology, Tongji Medical, and Harvard Medical School were the institutions that published the largest number of COVID-19 research. The most prevalent topics of research in COVID-19 include &quot;clinical features studies&quot;, &quot;pathological findings and therapeutic design&quot;, &quot;care facilities preparation and infection control&quot;, and &quot;maternal, perinatal and neonatal outcomes&quot;._x000a__x000a_Conclusions: This bibliometric study may reflect rapidly emerging topics on COVID-19 research, where substantial research activity has already begun extensively during the early stage of the outbreak. The findings reported here shed new light on the major progress in the near future for hot topics on COVID-19 research including clinical features studies, pathological findings and therapeutic design, care facilities preparation and infection control, and maternal, perinatal and neonatal outcomes._x000a__x000a_Keywords: 2019-nCoV; Bibliometric; COVID-19; Novel coronavirus; Scopus."/>
    <d v="2020-08-01T00:00:00"/>
    <d v="2020-08-03T00:00:00"/>
    <s v="https://bmcinfectdis.biomedcentral.com/articles/10.1186/s12879-020-05293-z"/>
    <s v="https://bmcinfectdis.biomedcentral.com/articles/10.1186/s12879-020-05293-z"/>
    <x v="2"/>
    <x v="2"/>
    <s v="Zyoud SH, Al-Jabi SW."/>
    <s v="BMC Infect Dis"/>
    <n v="2020"/>
    <s v="Peer-reviewed"/>
    <s v="10.1186/s12879-020-05293-z"/>
    <s v="English"/>
    <s v="Yes"/>
    <s v=""/>
    <s v=""/>
    <s v=""/>
    <x v="1"/>
    <s v="Not applicable "/>
    <s v=""/>
    <s v=""/>
    <s v=""/>
    <s v=""/>
    <s v=""/>
    <s v=""/>
    <s v=""/>
    <s v=""/>
    <s v=""/>
    <s v=""/>
    <s v=""/>
    <s v=""/>
    <s v=""/>
    <s v=""/>
    <s v=""/>
    <s v=""/>
    <m/>
    <s v="Current week "/>
  </r>
  <r>
    <s v="Outcomes in COVID-19 Positive Neonates and Possibility of Viral Vertical Transmission: A Narrative Review"/>
    <s v="Objective: Novel coronavirus disease 2019 (COVID-19) seems to affect adults and pediatric patients differently. While neonates are a special population, little is known about the neonatal outcomes. This study aimed to investigate the outcomes in COVID-19 positive neonates and incidence of vertical transmission of the virus by reviewing available literature._x000a__x000a_Study design: This study is a narrative review of available literature on &quot;COVID-19 in neonates,&quot; for which PubMed and Google Scholar were used to search the published articles._x000a__x000a_Results: We summarized the data from 39 published studies that are comprised of 326 COVID-19 positive peripartum mothers with respective neonatal outcomes. Twenty-three neonates have been reported to be COVID-19 positive. Male neonates were affected significantly more (79%) than female neonates. Approximately 3% neonates acquired infection through suspected vertical transmission. Strict infection prevention measures during the perinatal time can significantly reduce the chance of horizontal transmission of the virus. Overall, neonates were asymptomatic or mildly symptomatic regardless of gestational age at birth and required only supportive measures. There was 0% mortality in COVID-19 positive neonates._x000a__x000a_Conclusion: From available published data to date, we can conclude that the prognosis of COVID-19 positive neonates is good with no mortality. There appears to be minimal vertical transmission of the infection._x000a__x000a_Key points: · Majority of COVID-19 positive neonates showed mild clinical signs and symptoms with no mortality.. · Most COVID-19 positive neonates require only supportive measures.. · Possibility of viral vertical transmission is very low.."/>
    <d v="2020-07-31T00:00:00"/>
    <d v="2020-08-01T00:00:00"/>
    <s v="https://www.thieme-connect.com/products/ejournals/html/10.1055/s-0040-1714719"/>
    <s v="https://www.thieme-connect.com/products/ejournals/html/10.1055/s-0040-1714719"/>
    <x v="3"/>
    <x v="2"/>
    <s v="Sheth S, Shah N, Bhandari V."/>
    <s v="Am J Perinatol"/>
    <n v="2020"/>
    <s v="Peer-reviewed"/>
    <s v="10.1055/s-0040-1714719"/>
    <s v="English"/>
    <s v="Yes"/>
    <s v=""/>
    <s v="Yes"/>
    <s v=""/>
    <x v="1"/>
    <s v="Not applicable "/>
    <s v=""/>
    <s v=""/>
    <s v=""/>
    <s v=""/>
    <s v=""/>
    <s v=""/>
    <s v=""/>
    <s v=""/>
    <s v=""/>
    <s v=""/>
    <s v=""/>
    <s v=""/>
    <s v=""/>
    <s v=""/>
    <s v=""/>
    <s v=""/>
    <m/>
    <s v="Current week "/>
  </r>
  <r>
    <s v="What is the difference in severity of pediatric coronavirus disease 2019?"/>
    <s v="None available"/>
    <d v="2020-07-29T00:00:00"/>
    <d v="2020-07-30T00:00:00"/>
    <s v="https://onlinelibrary.wiley.com/doi/abs/10.1111/apa.15499"/>
    <s v="https://onlinelibrary.wiley.com/doi/abs/10.1111/apa.15499"/>
    <x v="16"/>
    <x v="6"/>
    <s v="Kasuga Y, Kanezawa K, Shimizu S, Nakazaki K, Go H, Nishimura K, Morioka I."/>
    <s v="Acta Paediatr"/>
    <n v="2020"/>
    <s v="Peer-reviewed"/>
    <s v="10.1111/apa.15499"/>
    <s v="English"/>
    <s v=""/>
    <s v="Yes"/>
    <s v=""/>
    <s v=""/>
    <x v="0"/>
    <s v="74 pediatric patients with history of COVID-19-positive contact and/or symptoms and 10 pediatric patients with Kawasaki disease"/>
    <s v=""/>
    <s v=""/>
    <s v=""/>
    <s v=""/>
    <s v=""/>
    <s v=""/>
    <s v="Yes"/>
    <s v=""/>
    <s v="Yes"/>
    <s v="Yes"/>
    <s v=""/>
    <s v=""/>
    <s v=""/>
    <s v=""/>
    <s v=""/>
    <s v=""/>
    <m/>
    <s v="Current week "/>
  </r>
  <r>
    <s v="Testing for gestational diabetes during the COVID-19 pandemic. An evaluation of proposed protocols for the United Kingdom, Canada and Australia"/>
    <s v="Aims: We assessed how altered diagnostic processes and criteria for gestational diabetes mellitus (GDM) recommended by the United Kingdom (UK), Canada and Australia for use during the COVID-19 pandemic would affect both GDM frequency and related adverse outcomes._x000a__x000a_Methods: Secondary analysis of 5974 HAPO study women with singleton pregnancies who underwent 75g OGTTs and HbA1c assays between 24 and 32 weeks' gestation and who received no treatment for GDM._x000a__x000a_Results: All post COVID-19 modified pathways reduced GDM frequency - UK (81%), Canada (82%) and Australia (25%). Canadian women whose GDM would remain undetected post COVID-19 (missed GDMs) displayed similar rates of pregnancy complications to those with post COVID-19 GDM. Using UK modifications, the missed GDM group were at slightly lower risk whilst the women missed using the Australian modifications were at substantially lower risk._x000a__x000a_Conclusions: The modifications in GDM diagnosis proposed for the UK, Canada and Australia result in differing reductions of GDM frequency. Each has both potential benefits in terms of reduction in potential exposure to COVID-19 and costs in terms of missed opportunities to influence pregnancy and postpartum outcomes. These factors should be considered when deciding which protocol is most appropriate for a particular context._x000a__x000a_Keywords: COVID-19; diagnosis; gestational diabetes; pregnancy complications; screening."/>
    <d v="2020-07-30T00:00:00"/>
    <d v="2020-08-03T00:00:00"/>
    <s v="https://www.diabetesresearchclinicalpractice.com/article/S0168-8227(20)30605-7/fulltext"/>
    <s v="https://www.diabetesresearchclinicalpractice.com/article/S0168-8227(20)30605-7/fulltext"/>
    <x v="3"/>
    <x v="7"/>
    <s v="David McIntyre H, Gibbons KS, C W Ma R, Hung Tam W, Sacks DA, Lowe J, Madsen LR, Catalano PM."/>
    <s v="Diabetes Res Clin Pract"/>
    <n v="2020"/>
    <s v="Peer-reviewed"/>
    <s v="10.1016/j.diabres.2020.108353"/>
    <s v="English"/>
    <s v="Yes"/>
    <s v=""/>
    <s v=""/>
    <s v="Yes"/>
    <x v="1"/>
    <s v="5,974 singleton pregnancies"/>
    <s v=""/>
    <s v=""/>
    <s v=""/>
    <s v=""/>
    <s v=""/>
    <s v=""/>
    <s v=""/>
    <s v=""/>
    <s v=""/>
    <s v=""/>
    <s v=""/>
    <s v=""/>
    <s v="Yes"/>
    <s v=""/>
    <s v=""/>
    <s v="Estimates the degree to which gestational diabetes mellitus frequency is impacted with changing diagnostic guidelines due to the COVID-19 pandemic"/>
    <m/>
    <s v="Current week "/>
  </r>
  <r>
    <s v="Maternal psychological distress &amp; mental health service use during the COVID-19 pandemic"/>
    <s v="Background: Mental health problems are increasingly recognized as a significant and concerning secondary effect of the COVID-19 pandemic. Research on previous epidemics/pandemics suggest that families, particularly mothers, may be at increased risk, but this population has yet to be examined. The current study (1) described prevalence rates of maternal depressive and anxiety symptoms from an online convenience sample during the COVID-19 pandemic, (2) identified risk and protective factors for elevated symptoms, and (3) described current mental health service use and barriers._x000a__x000a_Methods: Participants (N = 641) were mothers of children age 0-8 years, including expectant mothers. Mothers completed an online survey assessing mental health, sociodemographic information, and COVID-19-related variables._x000a__x000a_Results: Clinically-relevant depression was indicated in 33.16%, 42.55%, and 43.37% of mothers of children age 0-18 months, 18 months to 4 years, and 5 to 8 years, respectively. Prevalence of anxiety was 36.27%, 32.62%, and 29.59% for mothers across age groups, respectively. Binary logistic regressions indicated significant associations between risk factors and depression/anxiety across child age groups._x000a__x000a_Limitations: Cross-sectional data was used to describe maternal mental health problems during COVID-19 limiting the ability to make inferences about the long-term impact of maternal depression and anxiety on family well-being._x000a__x000a_Conclusions: Maternal depression and anxiety appear to be elevated in the context of COVID-19 compared to previously reported population norms. Identified risk factors for depression and anxiety across different child age ranges can inform targeted early intervention strategies to prevent long-term impacts of the COVID-19 pandemic on family well-being and child development._x000a__x000a_Keywords: Anxiety; COVID-19; Depression; Maternal; Mental health services."/>
    <d v="2020-07-20T00:00:00"/>
    <d v="2020-08-01T00:00:00"/>
    <s v="https://www.sciencedirect.com/science/article/pii/S016503272032526X?via%3Dihub"/>
    <s v="https://www.sciencedirect.com/science/article/pii/S016503272032526X?via%3Dihub"/>
    <x v="3"/>
    <x v="5"/>
    <s v="Cameron EE, Joyce KM, Delaquis CP, Reynolds K, Protudjer JLP, Roos LE."/>
    <s v="J Affect Disord"/>
    <n v="2020"/>
    <s v="Peer-reviewed"/>
    <s v="10.1016/j.jad.2020.07.081"/>
    <s v="English"/>
    <s v="Yes"/>
    <s v=""/>
    <s v=""/>
    <s v="Yes"/>
    <x v="1"/>
    <s v="641 mothers (including 51 expectant mothers)"/>
    <s v=""/>
    <s v=""/>
    <s v=""/>
    <s v=""/>
    <s v=""/>
    <s v=""/>
    <s v=""/>
    <s v=""/>
    <s v=""/>
    <s v=""/>
    <s v=""/>
    <s v=""/>
    <s v="Yes"/>
    <s v=""/>
    <s v=""/>
    <s v=""/>
    <s v="mental health"/>
    <s v="Current week "/>
  </r>
  <r>
    <s v="Management of Severe COVID-19 in Pregnancy"/>
    <s v="The scarcity of data concerning pregnant patients gravely infected with severe acute respiratory syndrome coronavirus 2 (SARS-CoV-2) makes their management difficult, as most of the reported cases in the literature present mild pneumonia symptoms. The core problem is laying out evidence on coronavirus’s implications on pregnancy and delivery, as well as vertical transmission and neonatal mortality. A healthy 30-year-old pregnant woman, gravida 6, para 4, at 31 weeks of gestation, presented severe pneumonia symptoms promptly complicated with premature rupture of membranes (PROM). A nasopharyngeal swab returned positive for SARS-CoV-2 using reverse transcription polymerase chain reactions (RT-PCR). The parturient underwent a cesarean delivery. This paper is an attempt to outline management of the critical condition of COVID-19 during pregnancy."/>
    <d v="2020-07-27T00:00:00"/>
    <d v="2020-08-01T00:00:00"/>
    <s v="https://www.hindawi.com/journals/criog/2020/8852816/"/>
    <s v="https://www.hindawi.com/journals/criog/2020/8852816/"/>
    <x v="17"/>
    <x v="0"/>
    <s v="Abourida Y, Rebahi H, Oussayeh I, Chichou H, Fakhir B, Soummani A, Jalal H, Bennaoui F, Slitine NEI, Maoulainine FMR, El Adib AR, Samkaoui MA."/>
    <s v="Case Rep Obstet Gynecol"/>
    <n v="2020"/>
    <s v="Peer-reviewed"/>
    <s v="10.1155/2020/8852816"/>
    <s v="English"/>
    <s v="Yes"/>
    <s v=""/>
    <s v="Yes"/>
    <s v=""/>
    <x v="2"/>
    <s v="1 pregnant woman and 1 neonate"/>
    <s v="Yes"/>
    <s v=""/>
    <s v=""/>
    <s v="Yes"/>
    <s v="Yes"/>
    <s v=""/>
    <s v=""/>
    <s v=""/>
    <s v=""/>
    <s v=""/>
    <s v="Yes"/>
    <s v=""/>
    <s v=""/>
    <s v=""/>
    <s v=""/>
    <s v=""/>
    <m/>
    <s v="Current week "/>
  </r>
  <r>
    <s v="Neonatal outcome in 29 pregnant women with COVID-19: A retrospective study in Wuhan, China"/>
    <s v="Background: As of June 1, 2020, coronavirus disease 2019 (COVID-19) has caused more than 6,000,000 infected persons and 360,000 deaths globally. Previous studies revealed pregnant women with COVID-19 had similar clinical manifestations to nonpregnant women. However, little is known about the outcome of neonates born to infected women._x000a__x000a_Methods and findings: In this retrospective study, we studied 29 pregnant women with COVID-19 infection delivered in 2 designated general hospitals in Wuhan, China between January 30 and March 10, 2020, and 30 neonates (1 set of twins). Maternal demographic characteristics, delivery course, symptoms, and laboratory tests from hospital records were extracted. Neonates were hospitalized if they had symptoms (5 cases) or their guardians agreed to a hospitalized quarantine (13 cases), whereas symptom-free neonates also could be discharged after birth and followed up through telephone (12 cases). For hospitalized neonates, laboratory test results and chest X-ray or computed tomography (CT) were extracted from hospital records. The presence of antibody of SARS-CoV-2 was assessed in the serum of 4 neonates. Among 29 pregnant COVID-19-infected women (13 confirmed and 16 clinical diagnosed), the majority had higher education (56.6%), half were employed (51.7%), and their mean age was 29 years. Fourteen women experienced mild symptoms including fever (8), cough (9), shortness of breath (3), diarrhea (2), vomiting (1), and 15 were symptom-free. Eleven of 29 women had pregnancy complications, and 27 elected to have a cesarean section delivery. Of 30 neonates, 18 were admitted to Wuhan Children's Hospital for quarantine and care, whereas the other 12 neonates discharged after birth without any symptoms and had normal follow-up. Five hospitalized neonates were diagnosed as COVID-19 infection (2 confirmed and 3 suspected). In addition, 12 of 13 other hospitalized neonates presented with radiological features for pneumonia through X-ray or CT screening, 1 with occasional cough and the others without associated symptoms. SARS-CoV-2 specific serum immunoglobulin M (IgM) and immunoglobulin G (IgG) were measured in 4 neonates and 2 were positive. The limited sample size limited statistical comparison between groups._x000a__x000a_Conclusions: In this study, we observed COVID-19 or radiological features of pneumonia in some, but not all, neonates born to women with COVID-19 infection. These findings suggest that intrauterine or intrapartum transmission is possible and warrants clinical caution and further investigation._x000a__x000a_Trial registration: Chinese Clinical Trial Registry, ChiCTR2000031954 (Maternal and Perinatal Outcomes of Women with coronavirus disease 2019 (COVID-19): a multicenter retrospective cohort study)."/>
    <d v="2020-07-28T00:00:00"/>
    <d v="2020-07-30T00:00:00"/>
    <s v="https://journals.plos.org/plosmedicine/article?id=10.1371/journal.pmed.1003195"/>
    <s v="https://journals.plos.org/plosmedicine/article?id=10.1371/journal.pmed.1003195"/>
    <x v="6"/>
    <x v="0"/>
    <s v="Wu YT, Liu J, Xu JJ, Chen YF, Yang W, Chen Y, Li C, Wang Y, Liu H, Zhang C, Jiang L, Qian ZX, Kawai A, Mol BW, Dennis CL, Xiong GP, Cheng BH, Yang J, Huang HF."/>
    <s v="PLoS Med"/>
    <n v="2020"/>
    <s v="Peer-reviewed"/>
    <s v="10.1371/journal.pmed.1003195"/>
    <s v="English"/>
    <s v="Yes"/>
    <s v=""/>
    <s v="Yes"/>
    <s v=""/>
    <x v="2"/>
    <s v="29 pregnant women and 30 neonates"/>
    <s v="Yes"/>
    <s v=""/>
    <s v="Yes"/>
    <s v="Yes"/>
    <s v="Yes"/>
    <s v=""/>
    <s v=""/>
    <s v=""/>
    <s v=""/>
    <s v=""/>
    <s v="Yes"/>
    <s v=""/>
    <s v=""/>
    <s v=""/>
    <s v=""/>
    <s v=""/>
    <m/>
    <s v="Current week "/>
  </r>
  <r>
    <s v="Resilience and response of the congenital cardiac network in Italy during the COVID-19 pandemic"/>
    <s v="The worldwide response to the current COVID-19 pandemic has been focused on how to prevent the disease and to protect the high-risk patient from a potentially lethal infection. Several consensus and guidelines articles have been published dealing with the cardiac patient with systemic hypertension, heart transplant or heart failure. Very little is known about the patients, both in the pediatric as well as in the adult age, with congenital heart disease. The peculiar physiology of the heart with a native, repaired or palliated congenital heart defect deserves a specialized care. Hereby we describe the early recommendations issued by the Italian Society of Pediatric Cardiology and Congenital Heart Disease and how the network of the congenital cardiac institutions in Italy reacted to the threat of potential wide spread of the infection among this fragile kind of patient."/>
    <d v="2020-07-27T00:00:00"/>
    <d v="2020-08-03T00:00:00"/>
    <s v="https://journals.lww.com/jcardiovascularmedicine/Abstract/9000/Resilience_and_response_of_the_congenital_cardiac.98164.aspx"/>
    <s v="https://journals.lww.com/jcardiovascularmedicine/Abstract/9000/Resilience_and_response_of_the_congenital_cardiac.98164.aspx"/>
    <x v="8"/>
    <x v="6"/>
    <s v="Formigari R, Marcora S, Luciani GB, Favilli S, Egidy Assenza G, Rinelli G, Meliota G, Castaldi B, Limongelli G, Flocco S, Vairo U; Italian Society of Pediatric Cardiology and Congenital Heart Disease."/>
    <s v="J Cardiovasc Med (Hagerstown)"/>
    <n v="2020"/>
    <s v="Peer-reviewed"/>
    <s v="10.2459/JCM.0000000000001063"/>
    <s v="English"/>
    <s v="Yes"/>
    <s v="Yes"/>
    <s v=""/>
    <s v="Yes"/>
    <x v="0"/>
    <s v="Not applicable "/>
    <s v=""/>
    <s v=""/>
    <s v=""/>
    <s v=""/>
    <s v=""/>
    <s v=""/>
    <s v=""/>
    <s v=""/>
    <s v=""/>
    <s v=""/>
    <s v=""/>
    <s v=""/>
    <s v=""/>
    <s v=""/>
    <s v=""/>
    <s v=""/>
    <m/>
    <s v="Current week "/>
  </r>
  <r>
    <s v="Telephone consultation as a substitute for face-to-face consultation during the COVID-19 pandemic"/>
    <s v="Introduction: The health authorities have recommended that face-to-face consultations be substituted by telephone consultations to reduce the risk of virus transmission in out-patient clinics during the coronavirus disease 2019 (COVID-19) pandemic. The aim of the present study was to assess the frequency of such telephone consultations and families' evaluations of them in a paediatric outpatient clinic during the initial weeks of the COVID-19 pandemic lockdown._x000a__x000a_Methods: During the period from 16 March to 23 April 2020, telephone consultations substituting face-to-face consultations in children and adolescents from 0 to 19 years of age were prospectively recorded. In subsequent telephone interviews, families were asked about their views on the telephone consultation._x000a__x000a_Results: During the observation period, the clinic had 499 scheduled face-to-face appointments and 112 (22.4%) substitute telephone consultations. A total of 103 families participated in a telephone interview representing 87 (84.5%) children with atopic diseases and 16 (15.5%) with other conditions. A total of 100 (97.0%) of the families agreed or strongly agreed that they felt good about being offered a substitute telephone consultation; 14 (13.6%) said that a telephone consultation was not the best option, whereas 89 (80.4%) would not have preferred a face-to-face consultation; 98 (95.1%) felt that the telephone consultation was useful to them._x000a__x000a_Conclusions: A minority of planned face-to-face consultations was substituted by telephone consultations during the COVID-19 pandemic lockdown. Families were satisfied with substitute telephone consultations."/>
    <d v="2020-06-23T00:00:00"/>
    <d v="2020-08-01T00:00:00"/>
    <s v="https://ugeskriftet.dk/dmj/telephone-consultation-substitute-face-face-consultation-during-covid-19-pandemic"/>
    <s v="https://ugeskriftet.dk/dmj/telephone-consultation-substitute-face-face-consultation-during-covid-19-pandemic"/>
    <x v="18"/>
    <x v="5"/>
    <s v="Wolthers TO, Wolthers OD."/>
    <s v="Dan Med J"/>
    <n v="2020"/>
    <s v="Peer-reviewed"/>
    <s v="Not available "/>
    <s v="English"/>
    <s v=""/>
    <s v="Yes"/>
    <s v=""/>
    <s v="Yes"/>
    <x v="0"/>
    <s v="112 telephone consultations"/>
    <s v=""/>
    <s v=""/>
    <s v=""/>
    <s v=""/>
    <s v=""/>
    <s v=""/>
    <s v=""/>
    <s v=""/>
    <s v=""/>
    <s v=""/>
    <s v=""/>
    <s v=""/>
    <s v=""/>
    <s v="Yes"/>
    <s v=""/>
    <s v=""/>
    <m/>
    <s v="Current week "/>
  </r>
  <r>
    <s v="Child malnutrition and COVID-19: the time to act is now"/>
    <s v="None available"/>
    <d v="2020-07-27T00:00:00"/>
    <d v="2020-07-31T00:00:00"/>
    <s v="https://www.thelancet.com/journals/lancet/article/PIIS0140-6736(20)31648-2/fulltext"/>
    <s v="https://www.thelancet.com/journals/lancet/article/PIIS0140-6736(20)31648-2/fulltext"/>
    <x v="2"/>
    <x v="6"/>
    <s v="Fore HH, Dongyu Q, Beasley DM, Ghebreyesus TA."/>
    <s v="Lancet"/>
    <n v="2020"/>
    <s v="Peer-reviewed"/>
    <s v="10.1016/S0140-6736(20)31648-2"/>
    <s v="English"/>
    <s v="Yes"/>
    <s v="Yes"/>
    <s v=""/>
    <s v="Yes"/>
    <x v="1"/>
    <s v="Not applicable "/>
    <s v=""/>
    <s v=""/>
    <s v=""/>
    <s v=""/>
    <s v=""/>
    <s v=""/>
    <s v=""/>
    <s v=""/>
    <s v=""/>
    <s v=""/>
    <s v=""/>
    <s v=""/>
    <s v=""/>
    <s v=""/>
    <s v=""/>
    <s v=""/>
    <s v="Breast feeding/Breast milk "/>
    <s v="Current week "/>
  </r>
  <r>
    <s v="SARS-CoV-2 receptorACE2 protein expression in serum is significantly associated with age"/>
    <s v="None available"/>
    <d v="2020-07-29T00:00:00"/>
    <d v="2020-07-30T00:00:00"/>
    <s v="https://onlinelibrary.wiley.com/doi/abs/10.1111/all.14522"/>
    <s v="https://onlinelibrary.wiley.com/doi/abs/10.1111/all.14522"/>
    <x v="0"/>
    <x v="5"/>
    <s v="Pavel AB, Wu J, Renert-Yuval Y, Del Duca E, Glickman JW, Miller RL, Paller AS, Krueger JG, Guttman-Yassky E."/>
    <s v="Allergy"/>
    <n v="2020"/>
    <s v="Peer-reviewed"/>
    <s v="10.1111/all.14522"/>
    <s v="English"/>
    <s v=""/>
    <s v="Yes"/>
    <s v=""/>
    <s v=""/>
    <x v="0"/>
    <s v="29 children (up to 5 years of age) and 55 adults with moderate to severe atopic dermatitis; 19 children and 17 adults who were healthy"/>
    <s v=""/>
    <s v=""/>
    <s v=""/>
    <s v=""/>
    <s v=""/>
    <s v=""/>
    <s v="Yes"/>
    <s v=""/>
    <s v=""/>
    <s v=""/>
    <s v=""/>
    <s v=""/>
    <s v=""/>
    <s v=""/>
    <s v=""/>
    <s v=""/>
    <m/>
    <s v="Current week "/>
  </r>
  <r>
    <s v="Adapting antenatal care in a rural LMIC during COVID-19: A low literacy checklist to mitigate risk for community health workers"/>
    <s v="None available"/>
    <d v="2020-07-31T00:00:00"/>
    <d v="2020-08-01T00:00:00"/>
    <s v="https://obgyn.onlinelibrary.wiley.com/doi/abs/10.1002/ijgo.13332"/>
    <s v="https://obgyn.onlinelibrary.wiley.com/doi/abs/10.1002/ijgo.13332"/>
    <x v="19"/>
    <x v="6"/>
    <s v="Hernandez S, Oliveria JB, Mendoza Sosof C, Lawrence E, Shirazian T."/>
    <s v="Int J Gynaecol Obstet"/>
    <n v="2020"/>
    <s v="Peer-reviewed"/>
    <s v="10.1002/ijgo.13332"/>
    <s v="English"/>
    <s v="Yes"/>
    <s v=""/>
    <s v=""/>
    <s v="Yes"/>
    <x v="2"/>
    <s v="Not applicable "/>
    <s v=""/>
    <s v=""/>
    <s v=""/>
    <s v=""/>
    <s v=""/>
    <s v=""/>
    <s v=""/>
    <s v=""/>
    <s v=""/>
    <s v=""/>
    <s v=""/>
    <s v=""/>
    <s v=""/>
    <s v=""/>
    <s v=""/>
    <s v=""/>
    <m/>
    <s v="Current week "/>
  </r>
  <r>
    <s v="Is multisystem inflammatory syndrome in children on the Kawasaki syndrome spectrum?"/>
    <s v="An alarming increase in children presenting with fever, hyperinflammation and multiorgan dysfunction frequently requiring intensive care has been observed after SARS-CoV-2 infection. The illness resembles Kawasaki Disease (KD) with coronary dilatation and aneurysm occurring in some. However, the cardiovascular manifestations were typically on the severe end of the KD spectrum with cardiogenic shock a common presentation together with other features. This led to defining a unique syndrome named multisystem inflammatory syndrome in Children (MIS-C). In this issue of the JCI, Lee and Day-Lewis et al. and Diorio et al. explored the clinical profiles associated with COVID-19 in children. We posit that while splitting MIS-C into a separate disease may aid clinical management decisions, lumping it into the KD pot may better serve to understand pathobiology."/>
    <d v="2020-07-30T00:00:00"/>
    <d v="2020-07-31T00:00:00"/>
    <s v="https://www.jci.org/articles/view/141718/pdf"/>
    <s v="https://www.jci.org/articles/view/141718/pdf"/>
    <x v="2"/>
    <x v="2"/>
    <s v="Yeung RS, Ferguson PJ."/>
    <s v="J Clin Invest"/>
    <n v="2020"/>
    <s v="Peer-reviewed"/>
    <s v="10.1172/JCI141718"/>
    <s v="English"/>
    <s v=""/>
    <s v="Yes"/>
    <s v=""/>
    <s v=""/>
    <x v="1"/>
    <s v="Not applicable "/>
    <s v=""/>
    <s v=""/>
    <s v=""/>
    <s v=""/>
    <s v=""/>
    <s v=""/>
    <s v=""/>
    <s v=""/>
    <s v=""/>
    <s v=""/>
    <s v=""/>
    <s v=""/>
    <s v=""/>
    <s v=""/>
    <s v=""/>
    <s v=""/>
    <m/>
    <s v="Current week "/>
  </r>
  <r>
    <s v="Universal screening for SARS-CoV-2 in pregnant women admitted for delivery: how to manage antibody testing?"/>
    <s v="None available"/>
    <d v="2020-07-28T00:00:00"/>
    <d v="2020-07-30T00:00:00"/>
    <s v="https://www.tandfonline.com/doi/full/10.1080/14767058.2020.1793317"/>
    <s v="https://www.tandfonline.com/doi/full/10.1080/14767058.2020.1793317"/>
    <x v="8"/>
    <x v="5"/>
    <s v="Cavaliere AF, Carabaneanu AI, Perelli F, Matarrese D, Brunelli T, Casprini P, Vasarri PL."/>
    <s v="J Matern Fetal Neonatal Med"/>
    <n v="2020"/>
    <s v="Peer-reviewed"/>
    <s v="10.1080/14767058.2020.1793317"/>
    <s v="English"/>
    <s v="Yes"/>
    <s v=""/>
    <s v=""/>
    <s v=""/>
    <x v="0"/>
    <s v="226 women"/>
    <s v="Yes"/>
    <s v="Yes"/>
    <s v=""/>
    <s v=""/>
    <s v=""/>
    <s v=""/>
    <s v=""/>
    <s v=""/>
    <s v=""/>
    <s v=""/>
    <s v=""/>
    <s v=""/>
    <s v=""/>
    <s v=""/>
    <s v=""/>
    <s v=""/>
    <m/>
    <s v="Current week "/>
  </r>
  <r>
    <s v="COVID-19 and Hypercoagulability: Potential Impact on Management with Oral Contraceptives, Estrogen Therapy and Pregnancy"/>
    <s v="None available"/>
    <d v="2020-07-29T00:00:00"/>
    <d v="2020-07-30T00:00:00"/>
    <s v="https://academic.oup.com/endo/advance-article/doi/10.1210/endocr/bqaa121/5874354"/>
    <s v="https://academic.oup.com/endo/advance-article/doi/10.1210/endocr/bqaa121/5874354"/>
    <x v="2"/>
    <x v="6"/>
    <s v="Spratt DI, Buchsbaum RJ."/>
    <s v="Endocrinology"/>
    <n v="2020"/>
    <s v="Peer-reviewed"/>
    <s v="10.1210/endocr/bqaa121"/>
    <s v="English"/>
    <s v="Yes"/>
    <s v=""/>
    <s v=""/>
    <s v=""/>
    <x v="1"/>
    <s v="Not applicable "/>
    <s v=""/>
    <s v=""/>
    <s v=""/>
    <s v=""/>
    <s v=""/>
    <s v=""/>
    <s v=""/>
    <s v=""/>
    <s v=""/>
    <s v=""/>
    <s v=""/>
    <s v=""/>
    <s v=""/>
    <s v=""/>
    <s v=""/>
    <s v=""/>
    <m/>
    <s v="Current week "/>
  </r>
  <r>
    <s v="Is Nasopharyngeal Swab Comparable With Nasopharyngeal Aspirate to Detect SARS-CoV-2 in Children?"/>
    <s v="None available"/>
    <d v="2020-07-21T00:00:00"/>
    <d v="2020-08-03T00:00:00"/>
    <s v="https://journals.lww.com/pidj/Citation/9000/Is_Nasopharyngeal_Swab_Comparable_With.96090.aspx"/>
    <s v="https://journals.lww.com/pidj/Citation/9000/Is_Nasopharyngeal_Swab_Comparable_With.96090.aspx"/>
    <x v="8"/>
    <x v="5"/>
    <s v="Capecchi E, Di Pietro GM, Luconi E; Testing Pediatric COVID-19 (TPC-19)."/>
    <s v="Pediatr Infect Dis J"/>
    <n v="2020"/>
    <s v="Peer-reviewed"/>
    <s v="10.1097/INF.0000000000002824"/>
    <s v="English"/>
    <s v=""/>
    <s v="Yes"/>
    <s v=""/>
    <s v=""/>
    <x v="0"/>
    <s v="136 children"/>
    <s v=""/>
    <s v=""/>
    <s v=""/>
    <s v=""/>
    <s v=""/>
    <s v=""/>
    <s v=""/>
    <s v="Yes"/>
    <s v=""/>
    <s v=""/>
    <s v=""/>
    <s v=""/>
    <s v=""/>
    <s v=""/>
    <s v=""/>
    <s v=""/>
    <m/>
    <s v="Current week "/>
  </r>
  <r>
    <s v="COVID-19 positive mothers are not more anxious or depressed than non COVID pregnant women during the pandemic: A pilot case-control comparison"/>
    <s v="None available"/>
    <d v="2020-07-21T00:00:00"/>
    <d v="2020-08-05T00:00:00"/>
    <s v="https://www.ejog.org/article/S0301-2115(20)30479-6/fulltext"/>
    <s v="https://www.ejog.org/article/S0301-2115(20)30479-6/fulltext"/>
    <x v="14"/>
    <x v="5"/>
    <s v="Kotabagi P, Nauta M, Fortune L, Yoong W."/>
    <s v="Eur J Obstet Gynecol Reprod Biol"/>
    <n v="2020"/>
    <s v="Peer-reviewed"/>
    <s v="10.1016/j.ejogrb.2020.07.037"/>
    <s v="English"/>
    <s v="Yes"/>
    <s v=""/>
    <s v=""/>
    <s v=""/>
    <x v="0"/>
    <s v="14 COVID-19 positive pregnant women and 14 pregnant women without COVID-19 diagnosis"/>
    <s v="Yes"/>
    <s v=""/>
    <s v=""/>
    <s v=""/>
    <s v=""/>
    <s v=""/>
    <s v=""/>
    <s v=""/>
    <s v=""/>
    <s v=""/>
    <s v=""/>
    <s v=""/>
    <s v=""/>
    <s v=""/>
    <s v=""/>
    <s v=""/>
    <s v="mental health"/>
    <s v="Current week "/>
  </r>
  <r>
    <s v="Long-term impact of COVID-19 on disabled children"/>
    <s v="None available"/>
    <d v="2020-07-31T00:00:00"/>
    <d v="2020-08-01T00:00:00"/>
    <s v="https://onlinelibrary.wiley.com/doi/full/10.1111/dmcn.14603"/>
    <s v="https://onlinelibrary.wiley.com/doi/full/10.1111/dmcn.14603"/>
    <x v="2"/>
    <x v="6"/>
    <s v="Dan B."/>
    <s v="Dev Med Child Neurol"/>
    <n v="2020"/>
    <s v="Peer-reviewed"/>
    <s v="10.1111/dmcn.14603"/>
    <s v="English"/>
    <s v=""/>
    <s v="Yes"/>
    <s v=""/>
    <s v="Yes"/>
    <x v="1"/>
    <s v="Not applicable "/>
    <s v=""/>
    <s v=""/>
    <s v=""/>
    <s v=""/>
    <s v=""/>
    <s v=""/>
    <s v=""/>
    <s v=""/>
    <s v=""/>
    <s v=""/>
    <s v=""/>
    <s v=""/>
    <s v=""/>
    <s v=""/>
    <s v=""/>
    <s v=""/>
    <m/>
    <s v="Current week "/>
  </r>
  <r>
    <s v="Impacts of COVID-19 on childhood malnutrition and nutrition-related mortality"/>
    <s v="None available"/>
    <d v="2020-07-27T00:00:00"/>
    <d v="2020-07-31T00:00:00"/>
    <s v="https://www.thelancet.com/journals/lancet/article/PIIS0140-6736(20)31647-0/fulltext"/>
    <s v="https://www.thelancet.com/journals/lancet/article/PIIS0140-6736(20)31647-0/fulltext"/>
    <x v="2"/>
    <x v="6"/>
    <s v="Headey D, Heidkamp R, Osendarp S, Ruel M, Scott N, Black R, Shekar M, Bouis H, Flory A, Haddad L, Walker N; Standing Together for Nutrition consortium."/>
    <s v="Lancet"/>
    <n v="2020"/>
    <s v="Peer-reviewed"/>
    <s v="10.1016/S0140-6736(20)31647-0"/>
    <s v="English"/>
    <s v=""/>
    <s v="Yes"/>
    <s v=""/>
    <s v="Yes"/>
    <x v="1"/>
    <s v="Not applicable "/>
    <s v=""/>
    <s v=""/>
    <s v=""/>
    <s v=""/>
    <s v=""/>
    <s v=""/>
    <s v=""/>
    <s v=""/>
    <s v=""/>
    <s v=""/>
    <s v=""/>
    <s v=""/>
    <s v=""/>
    <s v=""/>
    <s v=""/>
    <s v=""/>
    <m/>
    <s v="Current week "/>
  </r>
  <r>
    <s v="Intrauterine transfusion in COVID-19 positive mother vertical transmission risk assessment"/>
    <s v="None available"/>
    <d v="2020-07-25T00:00:00"/>
    <d v="2020-08-05T00:00:00"/>
    <s v="https://www.ejog.org/article/S0301-2115(20)30481-4/fulltext"/>
    <s v="https://www.ejog.org/article/S0301-2115(20)30481-4/fulltext"/>
    <x v="20"/>
    <x v="0"/>
    <s v="Filimonovic D, Lackovic M, Filipovic I, Orlic NK, Markovic VM, Djukic V, Stevanovic IP, Mihajlovic S."/>
    <s v="Eur J Obstet Gynecol Reprod Biol"/>
    <n v="2020"/>
    <s v="Peer-reviewed"/>
    <s v="10.1016/j.ejogrb.2020.07.039"/>
    <s v="English"/>
    <s v="Yes"/>
    <s v=""/>
    <s v="Yes"/>
    <s v=""/>
    <x v="2"/>
    <s v="1 mother and 1 neonate"/>
    <s v="Yes"/>
    <s v=""/>
    <s v=""/>
    <s v="Yes"/>
    <s v="Yes"/>
    <s v=""/>
    <s v=""/>
    <s v=""/>
    <s v=""/>
    <s v=""/>
    <s v="Yes"/>
    <s v=""/>
    <s v=""/>
    <s v=""/>
    <s v=""/>
    <s v=""/>
    <m/>
    <s v="Current week "/>
  </r>
  <r>
    <s v="Child Maltreatment Prevention in the Era of Coronavirus Disease 2019"/>
    <s v="None available"/>
    <d v="2020-07-03T00:00:00"/>
    <d v="2020-08-04T00:00:00"/>
    <s v="https://jamanetwork.com/journals/jamapediatrics/fullarticle/2769069"/>
    <s v="https://jamanetwork.com/journals/jamapediatrics/fullarticle/2769069"/>
    <x v="0"/>
    <x v="6"/>
    <s v="Greeley CS."/>
    <s v="JAMA Pediatr"/>
    <n v="2020"/>
    <s v="Peer-reviewed"/>
    <s v="10.1001/jamapediatrics.2020.2776"/>
    <s v="English"/>
    <s v=""/>
    <s v="Yes"/>
    <s v=""/>
    <s v="Yes"/>
    <x v="0"/>
    <s v="Not applicable "/>
    <s v=""/>
    <s v=""/>
    <s v=""/>
    <s v=""/>
    <s v=""/>
    <s v=""/>
    <s v=""/>
    <s v=""/>
    <s v=""/>
    <s v=""/>
    <s v=""/>
    <s v=""/>
    <s v=""/>
    <s v=""/>
    <s v=""/>
    <s v=""/>
    <s v="mental health"/>
    <s v="Current week "/>
  </r>
  <r>
    <s v="Impact of the Covid-19 Pandemic in Children with Allergic Asthma"/>
    <s v="None available"/>
    <d v="2020-07-27T00:00:00"/>
    <d v="2020-07-31T00:00:00"/>
    <s v="https://www.sciencedirect.com/science/article/pii/S2213219820307273?via%3Dihub"/>
    <s v="https://www.sciencedirect.com/science/article/pii/S2213219820307273?via%3Dihub"/>
    <x v="13"/>
    <x v="5"/>
    <s v="Ruano FJ, Somoza √Ålvarez ML, Haroun-D√≠az E, V√°zquez de la Torrem M, Gonz√°lez PL, Prieto-Moreno A, Rojas IT, Cervera Garc√≠a MD, Alzate DP, Blanca-L√≥pez N, D√≠ez GC."/>
    <s v="J Allergy Clin Immunol Pract"/>
    <n v="2020"/>
    <s v="Peer-reviewed"/>
    <s v="10.1016/j.jaip.2020.07.019"/>
    <s v="English"/>
    <s v=""/>
    <s v="Yes"/>
    <s v=""/>
    <s v=""/>
    <x v="0"/>
    <s v="212 children (ages 2 years to 14 years)"/>
    <s v=""/>
    <s v=""/>
    <s v=""/>
    <s v=""/>
    <s v=""/>
    <s v=""/>
    <s v="Yes"/>
    <s v=""/>
    <s v="Yes"/>
    <s v="Yes"/>
    <s v=""/>
    <s v=""/>
    <s v=""/>
    <s v=""/>
    <s v=""/>
    <s v=""/>
    <m/>
    <s v="Current week "/>
  </r>
  <r>
    <s v="COVID-19 Infection in Children with Pre-existing Heart Disease"/>
    <s v="None available"/>
    <d v="2020-07-27T00:00:00"/>
    <d v="2020-07-31T00:00:00"/>
    <s v="https://www.jpeds.com/article/S0022-3476(20)30968-9/fulltext"/>
    <s v="https://www.jpeds.com/article/S0022-3476(20)30968-9/fulltext"/>
    <x v="0"/>
    <x v="0"/>
    <s v="Simpson M, Collins C, Nash DB, Panesar LE, Oster ME."/>
    <s v="J Pediatr"/>
    <n v="2020"/>
    <s v="Peer-reviewed"/>
    <s v="10.1016/j.jpeds.2020.07.069"/>
    <s v="English"/>
    <s v=""/>
    <s v="Yes"/>
    <s v=""/>
    <s v=""/>
    <x v="0"/>
    <s v="7 children and adolescents including 5 infants"/>
    <s v=""/>
    <s v=""/>
    <s v=""/>
    <s v=""/>
    <s v=""/>
    <s v="Yes"/>
    <s v="Yes"/>
    <s v=""/>
    <s v="Yes"/>
    <s v="Yes"/>
    <s v=""/>
    <s v=""/>
    <s v=""/>
    <s v=""/>
    <s v=""/>
    <s v=""/>
    <m/>
    <s v="Current week "/>
  </r>
  <r>
    <s v="Are clinical outcomes worse for pregnant women ‚â• 20 weeks' gestation infected with COVID-19? A multicenter case-control study with propensity score matching"/>
    <s v="None available"/>
    <d v="2020-07-27T00:00:00"/>
    <d v="2020-07-31T00:00:00"/>
    <s v="https://www.ncbi.nlm.nih.gov/pmc/articles/PMC7384420/"/>
    <s v="https://www.ncbi.nlm.nih.gov/pmc/articles/PMC7384420/"/>
    <x v="3"/>
    <x v="5"/>
    <s v="Badr DA, Mattern J, Carlin A, Cordier AG, Maillart E, El Hachem L, El Kenz H, Andronikof M, De Bels D, Damoisel C, Preseau T, Vignes D, Cannie MM, Vauloup-Fellous C, Fils JF, Benachi A, Jani JC, Vivanti AJ."/>
    <s v="Am J Obstet Gynecol"/>
    <n v="2020"/>
    <s v="Peer-reviewed"/>
    <s v="10.1016/j.ajog.2020.07.045"/>
    <s v="English"/>
    <s v="Yes"/>
    <s v=""/>
    <s v=""/>
    <s v=""/>
    <x v="0"/>
    <s v="190 COVID-19 positive women (107 non-pregnant and 83 pregnant)"/>
    <s v="Yes"/>
    <s v=""/>
    <s v=""/>
    <s v="Yes"/>
    <s v="Yes"/>
    <s v=""/>
    <s v=""/>
    <s v=""/>
    <s v=""/>
    <s v=""/>
    <s v=""/>
    <s v=""/>
    <s v=""/>
    <s v=""/>
    <s v=""/>
    <s v=""/>
    <m/>
    <s v="Current week "/>
  </r>
  <r>
    <s v="Fatal outcome of COVID-19 disease in a 5-month infant with comorbidities"/>
    <s v="None available"/>
    <d v="2020-04-27T00:00:00"/>
    <d v="2020-08-03T00:00:00"/>
    <s v="https://www.revespcardiol.org/en-fatal-outcome-covid-19-disease-in-articulo-S1885585720301729"/>
    <s v="https://www.revespcardiol.org/en-fatal-outcome-covid-19-disease-in-articulo-S1885585720301729"/>
    <x v="13"/>
    <x v="0"/>
    <s v="Climent F.J., Calvo C., García-Guereta L., Rodríguez-Álvarez D., Buitrago N.M., Pérez-Martínez A."/>
    <s v="Revista Espanola de Cardiologia (2020) 73:8 (667-669). Date of Publication: 1 Aug 2020"/>
    <n v="2020"/>
    <s v="Peer-reviewed"/>
    <s v="10.1016/j.recesp.2020.04.015"/>
    <s v="English"/>
    <s v=""/>
    <s v="Yes"/>
    <s v=""/>
    <s v=""/>
    <x v="0"/>
    <s v="1 infant"/>
    <s v=""/>
    <s v=""/>
    <s v=""/>
    <s v=""/>
    <s v=""/>
    <s v="Yes"/>
    <s v="Yes"/>
    <s v=""/>
    <s v="Yes"/>
    <s v="Yes"/>
    <s v=""/>
    <s v=""/>
    <s v=""/>
    <s v=""/>
    <s v=""/>
    <s v=""/>
    <m/>
    <s v="Current week "/>
  </r>
  <r>
    <s v="Recommendations for perinatal and neonatal surgical management during the COVID-19 pandemic"/>
    <s v="Coronavirus disease 2019 (COVID-19) caused by severe acute respiratory syndrome coronavirus 2 has spread rapidly around the world and is a significant threat to global health. Patients in the Neonatal Surgery Department have rapidly progressing diseases and immature immunity, which makes them vulnerable to pulmonary infection and a relatively higher mortality. This means that these patients require multidisciplinary treatment including early diagnosis, timely transport, emergency surgery and intensive critical care. The COVID-19 pandemic poses a threat to carrying out these treatments. To provide support for the health protection requirements of the medical services in the Neonatal Surgery Department, we developed recommendations focusing on patient transport, surgery selection and protection requirements with the aim of improving treatment strategies for patients and preventing infection in medical staff during the current COVID-19 pandemic."/>
    <d v="2020-07-26T00:00:00"/>
    <d v="2020-08-03T00:00:00"/>
    <s v="https://www.wjgnet.com/2307-8960/full/v8/i14/2893.htm?s=qc"/>
    <s v="https://www.wjgnet.com/2307-8960/full/v8/i14/2893.htm?s=qc"/>
    <x v="6"/>
    <x v="6"/>
    <s v="Ma L.-S., Zhao Y.-L., Wei Y.-D., Liu C."/>
    <s v="World Journal of Clinical Cases (2020) 8:14 (2893-2901). Date of Publication: 26 Jul 2020"/>
    <n v="2020"/>
    <s v="Peer-reviewed"/>
    <s v="10.12998/wjcc.v8.i14.2893"/>
    <s v="English"/>
    <s v="Yes"/>
    <s v=""/>
    <s v=""/>
    <s v="Yes"/>
    <x v="2"/>
    <s v="Not applicable "/>
    <s v=""/>
    <s v=""/>
    <s v=""/>
    <s v=""/>
    <s v=""/>
    <s v=""/>
    <s v=""/>
    <s v=""/>
    <s v=""/>
    <s v=""/>
    <s v=""/>
    <s v=""/>
    <s v=""/>
    <s v=""/>
    <s v=""/>
    <s v=""/>
    <m/>
    <s v="Current week "/>
  </r>
  <r>
    <s v="Analysis and reflection on the transmission routes of SARS-COV-2"/>
    <s v="The novel coronavirus disease 2019 (COVID-19) outbreak occurred in December last year and spread quickly in the world, causing great harm to people. The rapid progression of this epidemic makes scholars in various fields conduct research on the transmission of severe acute respiratory syndrome coronavirus 2 (SARS-CoV-2). So far, the wildly accepted routes are droplets and close contact. Controversially, some researchers believe that other routes include aerosol diffusion, fecal-oral transmission, contacting urine, conjunctival infection, and mother-to-infant transmission may also infect people. In this article, combining the newest research and reports, the authors systematically analyzed the theoretical possibility and real-life probability of the transmission routes of the virus in order to help with the research and clinical judgment of the spread of infectious diseases in the future."/>
    <d v="2020-07-05T00:00:00"/>
    <d v="2020-07-29T00:00:00"/>
    <s v="https://yxxb.xjtu.edu.cn/oa/DArticle.aspx?type=view&amp;id=202004006"/>
    <s v="https://yxxb.xjtu.edu.cn/oa/DArticle.aspx?type=view&amp;id=202004006"/>
    <x v="2"/>
    <x v="2"/>
    <s v="Yuan J., Ren H., Sun Y., Wang K., Chen M."/>
    <s v="Journal of Xi'an Jiaotong University (Medical Sciences) (2020) 41:4 (497-501). Date of Publication: 5 Jul 2020"/>
    <n v="2020"/>
    <s v="Peer-reviewed"/>
    <s v="10.7652/jdyxb202004006"/>
    <s v="Chinese"/>
    <s v="Yes"/>
    <s v=""/>
    <s v="Yes"/>
    <s v=""/>
    <x v="1"/>
    <s v="Not applicable "/>
    <s v=""/>
    <s v=""/>
    <s v=""/>
    <s v=""/>
    <s v=""/>
    <s v=""/>
    <s v=""/>
    <s v=""/>
    <s v=""/>
    <s v=""/>
    <s v=""/>
    <s v=""/>
    <s v=""/>
    <s v=""/>
    <s v=""/>
    <s v=""/>
    <m/>
    <s v="Current week "/>
  </r>
  <r>
    <s v="Patterns of myocardial involvement in children during COVID-19 pandemic: Early experience from northern Italy"/>
    <s v="There is limited information about coronavirus disease 2019 (COVID-19) in the pediatric population. Preliminary data suggest a not insignificant prevalence of cardiac involvement. Here, we report our early experience with COVID-19 in the pediatric population. These patients display exceptionally high levels of acute-phase reactants. The clinical syndrome in these patients is somewhat similar to Kawasaki disease with or without myocardial involvement. In some cases, the presentation mimics typical myocarditis. Severe myocardial involvement is associated with transient electrocardiographic and echocardiographic abnormalities. These findings may be due to the cardiotropic nature of the virus or may be the result of an immunologic response to the infection._x000a__x000a_Keywords: Coronavirus disease 2019, Kawasaki, myocarditis"/>
    <d v="2020-07-07T00:00:00"/>
    <d v="2020-07-30T00:00:00"/>
    <s v="http://www.annalspc.com/article.asp?issn=0974-2069;year=2020;volume=13;issue=3;spage=230;epage=233;aulast=Ferrero"/>
    <s v="http://www.annalspc.com/article.asp?issn=0974-2069;year=2020;volume=13;issue=3;spage=230;epage=233;aulast=Ferrero"/>
    <x v="8"/>
    <x v="0"/>
    <s v="Ferrero P., Piazza I., Bonino C., Ciuffreda M."/>
    <s v="Annals of Pediatric Cardiology (2020) 13:3 (230-233). Date of Publication: 1 Jul 2020"/>
    <n v="2020"/>
    <s v="Peer-reviewed"/>
    <s v="10.4103/apc.APC_77_20"/>
    <s v="English"/>
    <s v=""/>
    <s v="Yes"/>
    <s v=""/>
    <s v=""/>
    <x v="0"/>
    <s v="6 children and adolescents including one child under age 5 years"/>
    <s v=""/>
    <s v=""/>
    <s v=""/>
    <s v=""/>
    <s v=""/>
    <s v=""/>
    <s v="Yes"/>
    <s v=""/>
    <s v="Yes"/>
    <s v="Yes"/>
    <s v=""/>
    <s v=""/>
    <s v=""/>
    <s v=""/>
    <s v=""/>
    <s v=""/>
    <m/>
    <s v="Current week "/>
  </r>
  <r>
    <s v="A case report of pregnant lady having COVID-19 delivered via Cesarean section in tertiary care hospital in Pakistan"/>
    <s v="This is case report of 40 years female who presented at term and was co-infected with COVID-19. She had history of previous 3 C-sections so another C-section was performed due to fear of uterine rupture. Her surgery went uneventful. She recovered after surgery from COVID-19. Her infant also tested negative for COVID-19."/>
    <d v="2020-06-11T00:00:00"/>
    <d v="2020-08-04T00:00:00"/>
    <s v="https://microbiologyjournal.org/a-case-report-of-pregnant-lady-having-covid-19-delivered-via-cesarean-section-in-tertiary-care-hospital-in-pakistan/"/>
    <s v="https://microbiologyjournal.org/a-case-report-of-pregnant-lady-having-covid-19-delivered-via-cesarean-section-in-tertiary-care-hospital-in-pakistan/"/>
    <x v="21"/>
    <x v="0"/>
    <s v="Tarar S.H., Atta H., Khalid M., Saeed S., Shah S.M.A., Rizwan K., Rasheed T., Bilal M."/>
    <s v="Journal of Pure and Applied Microbiology (2020) 14:2 (1121-1123). Date of Publication: 1 Jun 2020"/>
    <n v="2020"/>
    <s v="Peer-reviewed"/>
    <s v="10.22207/JPAM.14.2.06"/>
    <s v="English"/>
    <s v="Yes"/>
    <s v=""/>
    <s v="Yes"/>
    <s v=""/>
    <x v="2"/>
    <s v="1 pregnant woman and 1 neonate"/>
    <s v="Yes"/>
    <s v=""/>
    <s v="Yes"/>
    <s v="Yes"/>
    <s v="Yes"/>
    <s v=""/>
    <s v=""/>
    <s v=""/>
    <s v=""/>
    <s v=""/>
    <s v="Yes"/>
    <s v=""/>
    <s v=""/>
    <s v=""/>
    <s v=""/>
    <s v=""/>
    <m/>
    <s v="Current week "/>
  </r>
  <r>
    <s v="Recommendations guide for the management of pediatric patients with severe SARS-COV-2"/>
    <s v="The appearance of SARS-CoV-2 from December 2019 and its rapid expansion in the world reaching Pandemic status, has become a great challenge for health teams. Although the evidence of infection in children is still scarce compared to that of adults, it has become evident that at the pediatric po-pulation level, most of the time the infection is asymptomatic or mild, but not all the patients have this evolution, which has motivated the discussion in the Pediatric Critical Care teams regarding how to face these patients with a more serious disease. This consensus is the result of the work of the Pediatric Intensive Care Branch of the Chilean Society of Pediatrics, collecting the evidence available at the time of the review plus the opinion of national experts in Pediatric Intensive Care. The purpose of these recommendations is to offer teams that care for critically ill pediatric patients a guide for the diagnosis and treatment of patients who evolve with severe COVID 19, which can be applied in all Pediatric UPCs in our country, with special emphasis in those measures that have shown greater effectiveness at the level of diagnostic studies, treatment and care of health personnel."/>
    <d v="2020-07-30T00:00:00"/>
    <d v="2020-07-30T00:00:00"/>
    <s v="https://www.revistachilenadepediatria.cl/index.php/rchped/article/view/2550/2712"/>
    <s v="https://www.revistachilenadepediatria.cl/index.php/rchped/article/view/2550/2712"/>
    <x v="11"/>
    <x v="6"/>
    <s v="Scheu Goncalves C., Diettes González A., Wegner Araya A., Bravo Figueroa P., Drago Thibaut M., Nalegach Romero M.E., Castillo Moya A., Verscheure Peralta F., Acuña Aguirre C., Díaz Rubio F., Ortiz P., Cordero J., Dalmazzo Álvarez R., Valverde Goñi C., Yunge Bertini M."/>
    <s v="Revista Chilena de Pediatria (2020) 91:7 (1-15). Date of Publication: 2020"/>
    <n v="2020"/>
    <s v="Peer-reviewed"/>
    <s v="10.32641/rchped.vi91i7.2550"/>
    <s v="Spanish"/>
    <s v=""/>
    <s v="Yes"/>
    <s v=""/>
    <s v=""/>
    <x v="0"/>
    <s v="Not applicable "/>
    <s v=""/>
    <s v=""/>
    <s v=""/>
    <s v=""/>
    <s v=""/>
    <s v=""/>
    <s v=""/>
    <s v=""/>
    <s v=""/>
    <s v=""/>
    <s v=""/>
    <s v=""/>
    <s v=""/>
    <s v=""/>
    <s v=""/>
    <s v=""/>
    <m/>
    <s v="Current week "/>
  </r>
  <r>
    <s v="First results of universal SARS-CoV-2 virus testing of asymptomatic pregnant patients presenting for antenatal care at the Kalafong Provincial Tertiary Hospital"/>
    <s v="Background: The current COVID-19 pandemic caused by the SARS-CoV-2 virus has reached the stage of community spread in South Africa. Asymptomatic carriers have been reported amongst pregnant women. Against this background, a strategy of universal testing of all patients visiting facilities for antenatal care should be considered, as this information will allow proper planning of obstetric services as well as reducing risk to health care workers and patients._x000a__x000a_Methods: Asymptomatic pregnant women visiting Kalafong Provincial Tertiary Hospital in Atteridgeville, Pretoria, for antenatal care were randomly selected for SARS-CoV-2 PCR testing._x000a__x000a_Results: We report the results of the first 67 patients who were tested. Their mean age was 33.3 years (SD = 6.44), and 34.3% were HIV infected. Sixteen patients (32.8%) had comorbidities such as diabetes mellitus type II/gestational diabetes and hypertension. All 67 women tested negative for SARS-CoV-2 infection._x000a__x000a_Conclusion: The asymptomatic carrier status at this point in time is still zero, reflecting the early stage of the epidemic in Tshawane at the time of testing. Universal testing of this group of patients should continue, as early identification of asymptomatic carriers in pregnant women is essential for the provision of safe obstetric care, especially against the background of the presence of significant comorbidities in this population group."/>
    <d v="2020-07-30T00:00:00"/>
    <d v="2020-07-30T00:00:00"/>
    <s v="https://journals.co.za/content/journal/10520/EJC-1d8e286fca"/>
    <s v="https://journals.co.za/content/journal/10520/EJC-1d8e286fca"/>
    <x v="22"/>
    <x v="5"/>
    <s v="Snyman L.C., Molokoane F., Seopela L., Mopane N., Mojela M."/>
    <s v="Obstetrics and Gynaecology Forum (2020) 30:2 (19-21). Date of Publication: 2020"/>
    <n v="2020"/>
    <s v="Peer-reviewed"/>
    <s v="Not available "/>
    <s v="English"/>
    <s v="Yes"/>
    <s v=""/>
    <s v=""/>
    <s v=""/>
    <x v="2"/>
    <s v="67 pregnant women"/>
    <s v="Yes"/>
    <s v="Yes"/>
    <s v="Yes"/>
    <s v=""/>
    <s v=""/>
    <s v=""/>
    <s v=""/>
    <s v=""/>
    <s v=""/>
    <s v=""/>
    <s v=""/>
    <s v=""/>
    <s v=""/>
    <s v=""/>
    <s v=""/>
    <s v=""/>
    <m/>
    <s v="Current week "/>
  </r>
  <r>
    <s v="Performing an urgent neonatal cardiac intervention safely during the COVID-19 pandemic"/>
    <s v="The current pandemic has driven the medical community to adapt quickly to unprecedented challenges. Among these challenges is the need to minimize staff exposure to COVID-19 during neonatal cardiac procedures. In this report, we describe measures we have taken to protect health care workers while ensuring successful outcomes. These measures include wearing appropriate personal protective equipment, physical distancing, designating separate delivery and transport teams, and limiting the number of providers in direct contact with any patient who is infected or whose infection status is unknown."/>
    <d v="2020-06-25T00:00:00"/>
    <d v="2020-07-29T00:00:00"/>
    <s v="https://www.sciencedirect.com/science/article/pii/S105898132030134X"/>
    <s v="https://www.sciencedirect.com/science/article/pii/S105898132030134X"/>
    <x v="0"/>
    <x v="0"/>
    <s v="Spencer R., Chaves D.V., Brooks M.C., Goldshtrom N., Moroz L., Miller R., Glickstein J., Levasseur S., Bacha E.A., Turner M.E., Farooqi K.M."/>
    <s v="Progress in Pediatric Cardiology (2020) Article Number: 101265. Date of Publication: 2020"/>
    <n v="2020"/>
    <s v="Peer-reviewed"/>
    <s v="10.1016/j.ppedcard.2020.101265"/>
    <s v="English"/>
    <s v="Yes"/>
    <s v=""/>
    <s v="Yes"/>
    <s v=""/>
    <x v="0"/>
    <s v="1 pregnant woman and 1 neonate"/>
    <s v="Yes"/>
    <s v=""/>
    <s v=""/>
    <s v="Yes"/>
    <s v="Yes"/>
    <s v=""/>
    <s v=""/>
    <s v=""/>
    <s v=""/>
    <s v=""/>
    <s v="Yes"/>
    <s v=""/>
    <s v=""/>
    <s v=""/>
    <s v=""/>
    <s v=""/>
    <m/>
    <s v="Current week "/>
  </r>
  <r>
    <s v="Severe refractory Kawasaki disease in seven infants in the COVID-19 era"/>
    <s v="None available"/>
    <d v="2020-07-10T00:00:00"/>
    <d v="2020-07-29T00:00:00"/>
    <s v="https://www.ncbi.nlm.nih.gov/pmc/articles/PMC7351415/"/>
    <s v="https://www.ncbi.nlm.nih.gov/pmc/articles/PMC7351415/"/>
    <x v="14"/>
    <x v="0"/>
    <s v="Vergnano S., Alders N., Armstrong C., Bamber A.R., Bandi S., Evans J.A., Hajiani N., Kenny J., Kucera F., Tometzki A., Uzun O., Wilkinson N., Ramanan A.V."/>
    <s v="The Lancet Rheumatology (2020). Date of Publication: 2020"/>
    <n v="2020"/>
    <s v="Peer-reviewed"/>
    <s v="10.1016/S2665-9913(20)30231-9"/>
    <s v="English"/>
    <s v=""/>
    <s v="Yes"/>
    <s v=""/>
    <s v=""/>
    <x v="0"/>
    <s v="7 infants"/>
    <s v=""/>
    <s v=""/>
    <s v=""/>
    <s v=""/>
    <s v=""/>
    <s v="Yes"/>
    <s v="Yes"/>
    <s v=""/>
    <s v=""/>
    <s v="Yes"/>
    <s v=""/>
    <s v=""/>
    <s v=""/>
    <s v=""/>
    <s v=""/>
    <s v=""/>
    <m/>
    <s v="Current week "/>
  </r>
  <r>
    <s v="Congenital heart surgery in Spain during the state of alarm related to COVID-19"/>
    <s v="Introduction-objectives_x000a_We live in exceptional times caused by the new SARS-CoV-2 coronavirus pandemic. Although clinical involvement of children and patients with congenital heart disease are not frequent, the emergency care of adults with COVID-19 has almost collapsed our healthcare system. Consequently, the whole standard activity has been minimized during this period. In this manuscript we analyse the reduction of our congenital heart surgery over these 2 months of state of alarm, and we propose strategies to return to normal._x000a__x000a_Methods_x000a_From our Society congenital heart disease working group, a survey was carried out in Spanish congenital heart disease surgery hospitals, in order to find out the decrease in activity caused by the COVID-19 pandemic during the time period from March-13 to May-13, 2020._x000a__x000a_Results_x000a_During the pandemic, congenital heart disease surgery was partially reduced, stepping with the most urgent cases and minimizing the scheduled activity. Compared to the same period in 2019, 51% less major surgery and 54% less extracorporeal surgery were performed. Collaboration in adults COVID-19 front line care has been 15%, having 7% of our specialists on quarantine. Before operating on any patient, the PCR is asked to rule out SARS-CoV-2 infection and, if positive, we only consider intervention in urgent / emergency cases._x000a__x000a_Conclusions_x000a_The SARS-CoV-2 pandemic has forced all the congenital heart disease services nationwide to restructure, aiming to support colleagues with direct treatment of COVID-19, without sacrificing the healthcare of our own patients whose surgery could not be delayed."/>
    <d v="2020-07-03T00:00:00"/>
    <d v="2020-08-04T00:00:00"/>
    <s v="https://www.sciencedirect.com/science/article/pii/S1134009620301455"/>
    <s v="https://www.sciencedirect.com/science/article/pii/S1134009620301455"/>
    <x v="13"/>
    <x v="9"/>
    <s v="Polo López L., Centella Hernández T., González Calle A., Bautista Hernández V., Gil Jaúrena J.M., Fernández Doblas J., Aramendi Gallardo J.I., Ríos Rodríguez L., Ruiz Alonso E., Boni L., Merino Cejas C., Aguilar Jiménez J.M., Serrano Martínez F., Caffarena Calvar J.M."/>
    <s v="Cirugia Cardiovascular (2020). Date of Publication: 2020"/>
    <n v="2020"/>
    <s v="Peer-reviewed"/>
    <s v="10.1016/j.circv.2020.06.003"/>
    <s v="Spanish"/>
    <s v=""/>
    <s v="Yes"/>
    <s v=""/>
    <s v="Yes"/>
    <x v="0"/>
    <s v="Not applicable "/>
    <s v=""/>
    <s v=""/>
    <s v=""/>
    <s v=""/>
    <s v=""/>
    <s v=""/>
    <s v=""/>
    <s v=""/>
    <s v=""/>
    <s v=""/>
    <s v=""/>
    <s v=""/>
    <s v=""/>
    <s v=""/>
    <s v=""/>
    <s v=""/>
    <m/>
    <s v="Current week "/>
  </r>
  <r>
    <s v="Clinical characteristics of covid-19 in children of different ages. Literature review as of april 2020"/>
    <s v="This review aims to describe epidemiological and clinical characteristics of COVID-19 in children and identify possible approaches to its therapy. We analyzed articles published in international peer-reviewed journals and official data from China, Germany, and Italy, as well as WHO reports regarding COVID-19 in children for December 2019–March 2020. The new coronavirus (SARS-CoV-2) causes disease in children of all age groups (including newborns), although it is milder than that in adults. This trend was observed during SARS-Cov-1 and MERS outbreaks. Approximately one-third of children have asymptomatic SARS-CoV-2 infection, including cases with pneumonia. Pregnant women have COVID-19 as frequently as non-pregnant women; however, vertical transmission of the virus to the fetus has not yet been confirmed or definitively rejected. We reviewed currently available information on possibilities of COVID-19 therapy in children from different age groups, depending on the disease severity. Despite the fact that most experts agree that children tend to have mild and often asymptomatic disease, there are still many factors suggesting the need for a long-term follow-up of such children, including those who had family contacts with COVID-19 patients. These factors encompass combined organ lesions, possible asymptomatic myocarditis and pneumonia in the early stages, prolonged excretion of virus particles in bodily fluids even after the elimination of the main symptoms, and uncertainty about the outcomes and consequences of the disease."/>
    <d v="2020-08-04T00:00:00"/>
    <d v="2020-08-04T00:00:00"/>
    <s v="http://www.crie.ru/pdf/covid/klinicheskie-osobennosti-techeniya-covid-19-u-detey-razlichnih-vozrastnyh-grupp-obzor-literatury-k-nachalu-aprelya-2020-goda.pdf"/>
    <s v="http://www.crie.ru/pdf/covid/klinicheskie-osobennosti-techeniya-covid-19-u-detey-razlichnih-vozrastnyh-grupp-obzor-literatury-k-nachalu-aprelya-2020-goda.pdf"/>
    <x v="3"/>
    <x v="2"/>
    <s v="Melekhina Е.V., Gorelov A.V., Muzyka A.D."/>
    <s v="Voprosy Prakticheskoi Pediatrii (2020) 15:2 (7-20). Date of Publication: 2020"/>
    <n v="2020"/>
    <s v="Peer-reviewed"/>
    <s v="10.20953/1817-7646-2020-2-7-20"/>
    <s v="Russian"/>
    <s v="Yes"/>
    <s v="Yes"/>
    <s v=""/>
    <s v=""/>
    <x v="1"/>
    <s v="Not applicable "/>
    <s v=""/>
    <s v=""/>
    <s v=""/>
    <s v=""/>
    <s v=""/>
    <s v=""/>
    <s v=""/>
    <s v=""/>
    <s v=""/>
    <s v=""/>
    <s v=""/>
    <s v=""/>
    <s v=""/>
    <s v=""/>
    <s v=""/>
    <s v=""/>
    <m/>
    <s v="Current week "/>
  </r>
  <r>
    <s v="Maternal COVID-19 infection, clinical characteristics, pregnancy, and neonatal outcome: A prospective cohort study"/>
    <s v="Objective_x000a_To study the effect of COVID-19 on pregnancy and neonatal outcomes._x000a_Study design_x000a_Prospective cohort study in a large tertiary maternity unit within a university hospital with an average annual birth of over 10,000 births. We prospectively collected and analysed data for a cohort of 23 pregnant patients including singleton and multiple pregnancies tested positive for COVID-19 between February 2020 and April 2020 inclusive to assess the effect of COVID-19 on pregnancy, and neonatal outcomes._x000a_Results_x000a_Twenty-three pregnant patients tested positive for COVID-19, delivering 20 babies including a set of twins, with four ongoing pregnancies at the time of manuscript submission. 16/23 (70 %) whom tested positive were patients from Asian (Indian sub-continent) background. The severity of the symptoms ranged from mild in 13/23 (65.2 %) of the patients, moderate in 2/23 (8.7 %), and severe in 8/23 (34.8 %). Four out of total 23 COVID-19 pregnant patients (17.4 %) developed severe adult respiratory distress syndrome complications requiring ICU support, one of whom led to maternal death 1/23 (4.3 %). 11/23 (48 %) of the patients had pre-existing co-morbidities, with morbid obesity 5/23 (21.7 %) and diabetes 4/23 (17.4 %) being the more commonly represented. Of the 23 pregnant patients 19 were in their third trimester of pregnancy and delivered; 7/19 (36.8 %) had preterm birth, 3/19 (15.8 %) developed adult respiratory distress syndrome before delivery, and 2/19 (10.5 %) had pre-eclampsia. 16/19 (84 %) of patients delivered by C-section. Out of the 20 new-borns, 18 were singletons with a set of twin._x000a_Conclusion_x000a_COVID-19 is associated with high prevalence of preterm birth, preeclampsia, and caesarean section compared to non−COVID pregnancies. COVID-19 infection was not found in the newborns and none developed severe neonatal complications."/>
    <d v="2020-07-15T00:00:00"/>
    <d v="2020-08-01T00:00:00"/>
    <s v="https://www.ejog.org/article/S0301-2115(20)30448-6/fulltext"/>
    <s v="https://www.ejog.org/article/S0301-2115(20)30448-6/fulltext"/>
    <x v="14"/>
    <x v="0"/>
    <s v="Antoun L, Taweel NE, Ahmed I, Patni S, Honest H."/>
    <s v="Eur J Obstet Gynecol Reprod Biol"/>
    <n v="2020"/>
    <s v="Peer-reviewed"/>
    <s v="10.1016/j.ejogrb.2020.07.008"/>
    <s v="English"/>
    <s v="Yes"/>
    <s v=""/>
    <s v="Yes"/>
    <s v=""/>
    <x v="0"/>
    <s v="23 women"/>
    <s v="Yes"/>
    <s v="Yes"/>
    <s v="Yes"/>
    <s v="Yes"/>
    <s v="Yes"/>
    <s v=""/>
    <s v=""/>
    <s v=""/>
    <s v=""/>
    <s v=""/>
    <s v="Yes"/>
    <s v=""/>
    <s v=""/>
    <s v=""/>
    <s v=""/>
    <s v=""/>
    <m/>
    <s v="Current week "/>
  </r>
  <r>
    <s v="Multisystem inflammatory syndrome in children and COVID-19 are distinct presentations of SARS-CoV-2"/>
    <s v="Background: Initial reports from the Severe Acute Respiratory Coronavirus 2 (SARS-CoV-2) pandemic described children as being less susceptible to Coronavirus Disease 2019 (COVID-19) than adults. Subsequently, a severe and novel pediatric disorder termed Multisystem Inflammatory Syndrome in Children (MIS-C) emerged. We report on unique hematologic and immunologic parameters that distinguish between COVID-19 and MIS-C and provide insight into pathophysiology._x000a__x000a_Methods: We prospectively enrolled hospitalized patients with evidence of SARS-CoV-2 infection and classified them as having MIS-C or COVID-19. Patients with COVID-19 were classified as having either minimal or severe disease. Cytokine profiles, viral cycle thresholds (Cts), blood smears, and soluble C5b-9 values were analyzed with clinical data. Twenty patients were enrolled (9 severe COVID-19, 5 minimal COVID-19, and 6 MIS-C). Five cytokines (IFN-γ, IL-10, IL-6, IL-8 and TNF-α) contributed to the analysis. TNF-α and IL-10 discriminated between patients with MIS-C and severe COVID-19. Cts and burr cells on blood smears also differentiated between patients with severe COVID-19 and those with MIS-C._x000a__x000a_Conclusion: Pediatric patients with SARS-CoV-2 are at risk for critical illness with severe COVID-19 and MIS-C. Cytokine profiling and examination of peripheral blood smears may distinguish between patients with MIS-C and severe COVID-19."/>
    <d v="2020-07-30T00:00:00"/>
    <d v="2020-07-31T00:00:00"/>
    <s v="https://www.jci.org/articles/view/140970/pdf"/>
    <s v="https://www.jci.org/articles/view/140970/pdf"/>
    <x v="0"/>
    <x v="8"/>
    <s v="Diorio C, Henrickson SE, Vella LA, McNerney KO, Chase JM, Burudpakdee C, Lee JH, Jasen C, Balamuth F, Barrett DM, Banwell B, Bernt KM, Blatz AM, Chiotos K, Fisher BT, Fitzgerald JC, Gerber JS, Gollomp K, Gray C, Grupp SA, Harris RM, Kilbaugh TJ, Odom John AR, Lambert MP, Liebling EJ, Paessler M, Petrosa W, Phillips CA, Reilly AF, Romberg N, Seif AE, Sesok-Pizzini D, Sullivan K, Vardaro J, Behrens EM, Teachey DT, Bassiri H."/>
    <s v="J Clin Invest"/>
    <n v="2020"/>
    <s v="Peer-reviewed"/>
    <s v="10.1172/JCI140970"/>
    <s v="English"/>
    <s v=""/>
    <s v="Yes"/>
    <s v=""/>
    <s v=""/>
    <x v="0"/>
    <n v="20"/>
    <s v=""/>
    <s v=""/>
    <s v=""/>
    <s v=""/>
    <s v=""/>
    <s v=""/>
    <s v="Yes"/>
    <s v=""/>
    <s v="Yes"/>
    <s v=""/>
    <s v=""/>
    <s v=""/>
    <s v=""/>
    <s v=""/>
    <s v=""/>
    <s v=""/>
    <m/>
    <s v="Current week "/>
  </r>
  <r>
    <s v="How Parents and Their Children Used Social Media and Technology at the Beginning of the COVID-19 Pandemic and Associations with Anxiety"/>
    <s v="In this study, we examined parents' (n = 260) perceptions of their own and their children's use of social media and other types of communication technologies in the beginning stages of coronavirus disease 2019 (COVID-19) related sanctions (e.g., social distancing) in the United States. We also examined associations between social media and technology use and anxiety. On average, parents reported that both they and their children (especially teenagers aged 13–18) had increased technology and social media use since the beginning of social distancing. Moreover, even after controlling for demographic factors, structural equation models showed that parents and children with higher levels of anxiety (as reported by parents) were more likely to increase their technology use and use social media and phones to connect. Among parents, higher anxiety was related to using social media for both social support and information seeking. Based on these results, we advocate for the utilization of social media by public health officials for collecting, collating, and dispersing accurate crisis-related information. As social media use is widespread, and there is potential for false rumors to cause erroneous behavioral action and/or undue stress and anxiety, we also suggest that social media campaigns be thoughtfully designed to account for individual differences in developmental stages and psychological vulnerabilities."/>
    <d v="2020-07-27T00:00:00"/>
    <d v="2020-07-30T00:00:00"/>
    <s v="https://www.liebertpub.com/doi/10.1089/cyber.2020.0284"/>
    <s v="https://www.liebertpub.com/doi/10.1089/cyber.2020.0284"/>
    <x v="0"/>
    <x v="5"/>
    <s v="Drouin M, McDaniel BT, Pater J, Toscos T."/>
    <s v="Cyberpsychol Behav Soc Netw"/>
    <n v="2020"/>
    <s v="Peer-reviewed"/>
    <s v="10.1089/cyber.2020.0284"/>
    <s v="English"/>
    <s v=""/>
    <s v=""/>
    <s v=""/>
    <s v="Yes"/>
    <x v="0"/>
    <s v="260 parents"/>
    <s v=""/>
    <s v=""/>
    <s v=""/>
    <s v=""/>
    <s v=""/>
    <s v=""/>
    <s v=""/>
    <s v=""/>
    <s v=""/>
    <s v=""/>
    <s v=""/>
    <s v=""/>
    <s v=""/>
    <s v="Yes"/>
    <s v=""/>
    <s v=""/>
    <s v="mental health"/>
    <s v="Current week "/>
  </r>
  <r>
    <s v="On the effect of age on the transmission of SARS-CoV-2 in households, schools and the community"/>
    <s v="Background: There is limited information on the effect of age on the transmission of SARS-CoV-2 infection in different settings, including primary, secondary and high schools, households, and the whole community. We undertook a literature review of published studies/data on detection of SARS-CoV-2 infection in contacts of COVID-19 cases, as well as serological studies, and studies of infections in the school setting to examine those issues. Results: Our literature review presents evidence for significantly lower susceptibility to infection for children aged under 10 years compared to adults given the same exposure, for elevated susceptibility to infection in adults aged over 60y compared to younger/middle aged adults, and for the risk of SARS-CoV-2 infection associated with sleeping close to an infected individual. Published serological studies also suggest that younger adults (particularly those aged under 35y) often have high cumulative rates of SARS-CoV-2 infection in the community. Additionally, there is some evidence of robust spread of SARS-CoV-2 in secondary/high schools, and there appears to be more limited spread in primary schools. Some countries with relatively large class sizes in primary schools (e.g. Chile and Israel) reported sizeable outbreaks in some of those schools, though routes of transmission of infection to both students and staff are not clear from current reports. Conclusions: Opening secondary/high schools is likely to contribute to the spread of SARS-CoV-2, and, if implemented, it should require both lower levels of community transmission and greater safeguards to reduce transmission. Compared to secondary/high schools, opening primary schools and daycare facilities may have a more limited effect on the spread of SARS-CoV-2 in the community, particularly under smaller class sizes and in the presence of mitigation measures. Efforts to avoid crowding in the classroom and other mitigation measures should be implemented, to the extent possible, when opening primary schools. Efforts should be undertaken to diminish the mixing in younger adults to mitigate the spread of the epidemic in the whole community"/>
    <d v="2020-07-28T00:00:00"/>
    <d v="2020-08-04T00:00:00"/>
    <s v="https://www.medrxiv.org/content/10.1101/2020.07.19.20157362v2.full.pdf+html"/>
    <s v="https://www.medrxiv.org/content/10.1101/2020.07.19.20157362v2.full.pdf+html"/>
    <x v="0"/>
    <x v="2"/>
    <s v="Goldstein E, Lipsitch M, Cevik M."/>
    <s v="medRxiv"/>
    <n v="2020"/>
    <s v="Peer-reviewed"/>
    <s v="10.1101/2020.07.19.20157362"/>
    <s v="English"/>
    <s v=""/>
    <s v="Yes"/>
    <s v=""/>
    <s v="Yes"/>
    <x v="0"/>
    <s v="Not applicable "/>
    <s v=""/>
    <s v=""/>
    <s v=""/>
    <s v=""/>
    <s v=""/>
    <s v=""/>
    <s v=""/>
    <s v="Yes"/>
    <s v="Yes"/>
    <s v=""/>
    <s v=""/>
    <s v=""/>
    <s v=""/>
    <s v="Yes"/>
    <s v=""/>
    <s v=""/>
    <m/>
    <s v="Current week "/>
  </r>
  <r>
    <s v="COVID-19 (SARS-CoV-2) Infection in Pregnancy: A Systematic Review"/>
    <s v="Introduction: To review published studies related to the association of severe acute respiratory syndrome coronavirus 2 (SARS-CoV-2) infections with pregnancy, foetal, and neonatal outcomes during coronavirus disease 2019 (COVID-19) pandemic in a systematic manner. Methods: A comprehensive electronic search was done through PubMed, Scopus, Medline, Cochrane database, and Google Scholar from December 01, 2019, to May 22, 2020, along with the reference list of all included studies. All cohort studies that reported on outcomes of COVID-19 during pregnancy were included. Qualitative assessment of included studies was performed using the Newcastle-Ottawa scale. Results: Upon admission, most pregnant women underwent a low-dose radiation CT scan; the reports of which included unilateral/bilateral pneumonia in most patients. A marked lymphopenia was also noted in many patients with COVID-19. 513 titles were screened, and 22 studies were included, which identified 156 pregnant women with COVID-19 and 108 neonatal outcomes. The most common maternal/foetal complications included intrauterine/foetal distress (14%) and premature rupture of membranes (8%). The neonatal clinical manifestations of COVID-19 commonly included shortness of breath (6%), gastrointestinal symptoms (4%), and fever (3%). Conclusion: COVID-19 infection in pregnancy leads to increased risk in pregnancy complications such as preterm birth, PPROM, and may possibly lead to maternal death in rare cases. There is no evidence to support vertical transmission of SARS-CoV-2 infection to the unborn child. Due to a paucity of inconsistent data regarding the impact of COVID-19 on the newborn, caution should be undertaken to further investigate and monitor possible infection in the neonates born to COVID-19-infected mothers."/>
    <d v="2020-07-30T00:00:00"/>
    <d v="2020-07-31T00:00:00"/>
    <s v="https://www.karger.com/Article/FullText/509290"/>
    <s v="https://www.karger.com/Article/FullText/509290"/>
    <x v="3"/>
    <x v="2"/>
    <s v="Akhtar H, Patel C, Abuelgasim E, Harky A."/>
    <s v="Gynecol Obstet Invest"/>
    <n v="2020"/>
    <s v="Peer-reviewed"/>
    <s v="10.1159/000509290"/>
    <s v="English"/>
    <s v="Yes"/>
    <s v=""/>
    <s v="Yes"/>
    <s v="Yes"/>
    <x v="1"/>
    <s v="22 studies"/>
    <s v="Yes"/>
    <s v="Yes"/>
    <s v="Yes"/>
    <s v="Yes"/>
    <s v="Yes"/>
    <s v=""/>
    <s v=""/>
    <s v=""/>
    <s v=""/>
    <s v=""/>
    <s v="Yes"/>
    <s v="Yes"/>
    <s v="Yes"/>
    <s v=""/>
    <s v=""/>
    <s v=""/>
    <m/>
    <s v="Current week "/>
  </r>
  <r>
    <s v="Neonate Born to a Mother with a Diagnosis of Suspected Intra-Amniotic Infection versus COVID-19 or Both"/>
    <s v="A diagnosis of intra-amniotic infection is typically made based on clinical criteria, including maternal intrapartum fever and one or more of the following: maternal leukocytosis, purulent cervical drainage, or fetal tachycardia. The diagnosis can also be made in patients with an isolated fever of 39°C, or greater, without any other clinical risk factors present. Coronavirus disease 2019 (COVID-19), caused by the virus SARS-CoV-2, has been noted to have varying signs and symptoms over the course of the disease including fever, cough, fatigue, anorexia, shortness of breath, sputum production, and myalgia. In this report, we detail a case of a newborn born to a mother with a clinical diagnosis of intra-amniotic infection with maternal fever and fetal tachycardia, who was then found to be SARS-CoV-2 positive on testing. Due to the varying presentation of COVID-19, this case illustrates the low threshold needed to test mothers for SARS-CoV-2 in order to prevent horizontal transmission to neonates and to healthcare providers."/>
    <d v="2020-07-18T00:00:00"/>
    <d v="2020-08-01T00:00:00"/>
    <s v="https://www.hindawi.com/journals/cripe/2020/8886800/"/>
    <s v="https://www.hindawi.com/journals/cripe/2020/8886800/"/>
    <x v="0"/>
    <x v="0"/>
    <s v="Lumba R, Remon J, Louie M, Quan M, Verma S, Rigaud M, Kunjumon B."/>
    <s v="Case Rep Pediatr"/>
    <n v="2020"/>
    <s v="Peer-reviewed"/>
    <s v="10.1155/2020/8886800"/>
    <s v="English"/>
    <s v="Yes"/>
    <s v=""/>
    <s v="Yes"/>
    <s v=""/>
    <x v="0"/>
    <n v="1"/>
    <s v="Yes"/>
    <s v=""/>
    <s v="Yes"/>
    <s v="Yes"/>
    <s v=""/>
    <s v=""/>
    <s v=""/>
    <s v=""/>
    <s v=""/>
    <s v=""/>
    <s v="Yes"/>
    <s v="Yes"/>
    <s v=""/>
    <s v=""/>
    <s v=""/>
    <s v=""/>
    <m/>
    <s v="Current week "/>
  </r>
  <r>
    <s v="What immunological and hormonal protective factors lower the risk of COVID-19 related deaths in pregnant women?"/>
    <s v="Despite anticipated increased risk of COVID-19 and increased expression of the SARS CoV-2 receptor (ACE2), the relatively low mortality of pregnant women with COVID-19 has been an area of wonder. The immunological changes predominantly inclining to anti-inflammatory state, which is augmented by placental hormones’ immune modulating action, looks against with COVID-19 inflammatory reaction leading to cytokine storm and multiple organ failure. Unlike many other viral infections, the bilateral immune activation of COVID-19 may preferentially make pregnant women at low risk. Taking the physiological advantage of pregnant women, potential clinical trials are proposed. Quite a large number of epidemiological and obstetrics related studies have addressed the cases of women with COVID-19. However, to the best of the author's knowledge, little is done to explore the physiological internal milieu of pregnant women in relation to COVID-19. This review provides an insight into how the hormonal and immunological changes in pregnancy potentially reduce SARS-CoV-2-mediated inflammatory response."/>
    <d v="2020-07-18T00:00:00"/>
    <d v="2020-08-03T00:00:00"/>
    <s v="https://www.sciencedirect.com/science/article/pii/S0165037820301017?via%3Dihub"/>
    <s v="https://www.sciencedirect.com/science/article/pii/S0165037820301017?via%3Dihub"/>
    <x v="3"/>
    <x v="2"/>
    <s v="Berhan Y."/>
    <s v="J Reprod Immunol"/>
    <n v="2020"/>
    <s v="Peer-reviewed"/>
    <s v="10.1016/j.jri.2020.103180"/>
    <s v="English"/>
    <s v="Yes"/>
    <s v=""/>
    <s v=""/>
    <s v=""/>
    <x v="1"/>
    <s v="11 studies"/>
    <s v="Yes"/>
    <s v="Yes"/>
    <s v="Yes"/>
    <s v="Yes"/>
    <s v=""/>
    <s v=""/>
    <s v=""/>
    <s v=""/>
    <s v=""/>
    <s v=""/>
    <s v=""/>
    <s v=""/>
    <s v=""/>
    <s v=""/>
    <s v=""/>
    <s v=""/>
    <m/>
    <s v="Current week "/>
  </r>
  <r>
    <s v="Cryopreservation in reproductive medicine during the COVID-19 pandemic: rethinking policies and European safety regulations"/>
    <s v="Cryopreservation of reproductive cells and tissues represents an essential aspect of ART practices that might be particularly strategic and helpful during SARS-CoV-2 emergency. However, recommendations on how and when to preserve reproductive tissues and cells during a novel severe pandemic are scanty. This paper uses a SWOT (strengths, weaknesses, opportunities and threats) analysis to identify favorable and unfavorable factors and to recognize challenges and obstacles related to the use of cryopreservation procedures during the spreading of a new virus. One of the strengths associated with the cryopreservation is represented by the availability of robust European guidelines on storage safety to prevent sample contamination or cross-contamination by pathogens. These recommendations should be deep-rooted in all ART laboratories. Weaknesses include uncertainties regarding the management of COVID-19 affected asymptomatic patients, the suboptimal accuracy of diagnostic tests for the disease, the nebulous prospective regarding the duration of the pandemic and the additional costs. The application of the strategy represents an opportunity to postpone pregnancy in order to avoid a severe infectious disease during gestation while concomitantly counteracting the possible detrimental effect of time. Critical threats, at present still undefined, are represented by potential adverse events for the mother and offspring due to infected gametes or embryos after thawing and, subsequently, the re-spreading of the virus."/>
    <d v="2020-08-03T00:00:00"/>
    <d v="2020-08-04T00:00:00"/>
    <s v="https://academic.oup.com/humrep/advance-article/doi/10.1093/humrep/deaa210/5879879"/>
    <s v="https://academic.oup.com/humrep/advance-article/doi/10.1093/humrep/deaa210/5879879"/>
    <x v="3"/>
    <x v="2"/>
    <s v="Alteri A, Pisaturo V, Somigliana E, Vigano P."/>
    <s v="Hum Reprod"/>
    <n v="2020"/>
    <s v="Peer-reviewed"/>
    <s v="10.1093/humrep/deaa210"/>
    <s v="English"/>
    <s v="Yes"/>
    <s v=""/>
    <s v=""/>
    <s v="Yes"/>
    <x v="1"/>
    <s v="Not applicable "/>
    <s v=""/>
    <s v=""/>
    <s v=""/>
    <s v="Yes"/>
    <s v=""/>
    <s v=""/>
    <s v=""/>
    <s v=""/>
    <s v=""/>
    <s v=""/>
    <s v=""/>
    <s v=""/>
    <s v="Yes"/>
    <s v=""/>
    <s v=""/>
    <s v=""/>
    <m/>
    <s v="Current week "/>
  </r>
  <r>
    <s v="Identifying and combating the impacts of COVID-19 on malaria"/>
    <s v="Background_x000a_The COVID-19 pandemic has resulted in millions of infections, hundreds of thousands of deaths and major societal disruption due to lockdowns and other restrictions introduced to limit disease spread. Relatively little attention has been paid to understanding how the pandemic has affected treatment, prevention and control of malaria, which is a major cause of death and disease and predominantly affects people in less well-resourced settings._x000a__x000a_Main body_x000a_Recent successes in malaria control and elimination have reduced the global malaria burden, but these gains are fragile and progress has stalled in the past 5 years. Withdrawing successful interventions often results in rapid malaria resurgence, primarily threatening vulnerable young children and pregnant women. Malaria programmes are being affected in many ways by COVID-19. For prevention of malaria, insecticide-treated nets need regular renewal, but distribution campaigns have been delayed or cancelled. For detection and treatment of malaria, individuals may stop attending health facilities, out of fear of exposure to COVID-19, or because they cannot afford transport, and health care workers require additional resources to protect themselves from COVID-19. Supplies of diagnostics and drugs are being interrupted, which is compounded by production of substandard and falsified medicines and diagnostics. These disruptions are predicted to double the number of young African children dying of malaria in the coming year and may impact efforts to control the spread of drug resistance. Using examples from successful malaria control and elimination campaigns, we propose strategies to re-establish malaria control activities and maintain elimination efforts in the context of the COVID-19 pandemic, which is likely to be a long-term challenge. All sectors of society, including governments, donors, private sector and civil society organisations, have crucial roles to play to prevent malaria resurgence. Sparse resources must be allocated efficiently to ensure integrated health care systems that can sustain control activities against COVID-19 as well as malaria and other priority infectious diseases._x000a__x000a_Conclusion_x000a_As we deal with the COVID-19 pandemic, it is crucial that other major killers such as malaria are not ignored. History tells us that if we do, the consequences will be dire, particularly in vulnerable populations."/>
    <d v="2020-07-30T00:00:00"/>
    <d v="2020-07-31T00:00:00"/>
    <s v="https://bmcmedicine.biomedcentral.com/articles/10.1186/s12916-020-01710-x"/>
    <s v="https://bmcmedicine.biomedcentral.com/articles/10.1186/s12916-020-01710-x"/>
    <x v="2"/>
    <x v="6"/>
    <s v="Rogerson SJ, Beeson JG, Laman M, Poespoprodjo JR, William T, Simpson JA, Price RN; ACREME Investigators."/>
    <s v="BMC Med"/>
    <n v="2020"/>
    <s v="Peer-reviewed"/>
    <s v="10.1186/s12916-020-01710-x"/>
    <s v="English"/>
    <s v=""/>
    <s v="Yes"/>
    <s v=""/>
    <s v="Yes"/>
    <x v="2"/>
    <s v="Not applicable "/>
    <s v=""/>
    <s v=""/>
    <s v=""/>
    <s v=""/>
    <s v=""/>
    <s v=""/>
    <s v=""/>
    <s v="Yes"/>
    <s v=""/>
    <s v=""/>
    <s v=""/>
    <s v=""/>
    <s v=""/>
    <s v="Yes"/>
    <s v=""/>
    <s v=""/>
    <m/>
    <s v="Current week "/>
  </r>
  <r>
    <s v="Obstetric hospital preparedness for a pandemic: an obstetric critical care perspective in response to COVID-19"/>
    <s v="The Coronavirus disease 2019 (COVID-19) caused by Severe Acute Respiratory Syndrome Coronavirus-2 (SARS-CoV-2) pandemic has had a rapid and deadly onset, spreading quickly throughout the world. Pregnant patients have had high mortality rates, perinatal losses, and Intensive Care Unit (ICU) admissions from acute respiratory syndrome Coronavirus (SARS-CoV) and Middle East respiratory syndrome Coronavirus (MERS-CoV) in the past. Potentially, a surge of patients may require hospitalization and ICU care beyond the capacity of the health care system. This article is to provide institutional guidance on how to prepare an obstetric hospital service for a pandemic, mass casualty, or natural disaster by identifying a care model and resources for a large surge of critically ill pregnant patients over a short time. We recommend a series of protocols, education, and simulation training, with a structured and tiered approach to match the needs for the patients, for hospitals specialized in obstetrics."/>
    <d v="2020-08-03T00:00:00"/>
    <d v="2020-08-04T00:00:00"/>
    <s v="https://www.degruyter.com/view/journals/jpme/ahead-of-print/article-10.1515-jpm-2020-0281/article-10.1515-jpm-2020-0281.xml"/>
    <s v="https://www.degruyter.com/view/journals/jpme/ahead-of-print/article-10.1515-jpm-2020-0281/article-10.1515-jpm-2020-0281.xml"/>
    <x v="0"/>
    <x v="6"/>
    <s v="Zalud I, Harvey S."/>
    <s v="J Perinat Med"/>
    <n v="2020"/>
    <s v="Peer-reviewed"/>
    <s v="10.1515/jpm-2020-0281"/>
    <s v="English"/>
    <s v="Yes"/>
    <s v=""/>
    <s v=""/>
    <s v="Yes"/>
    <x v="0"/>
    <s v="Not applicable "/>
    <s v=""/>
    <s v=""/>
    <s v=""/>
    <s v="Yes"/>
    <s v=""/>
    <s v=""/>
    <s v=""/>
    <s v=""/>
    <s v=""/>
    <s v=""/>
    <s v=""/>
    <s v=""/>
    <s v="Yes"/>
    <s v=""/>
    <s v=""/>
    <s v=""/>
    <m/>
    <s v="Current week "/>
  </r>
  <r>
    <s v="Screening maternity populations during the COVID-19 pandemic"/>
    <s v="With no end in sight to the outbreak of COVID‐19, countries are struggling with strategies to halt the “second wave” and mitigate economic decline. Estimated to account for around half of the infections, asymptomatic transmission of SARS‐CoV‐2 has been hampering the containment of the virus. A positive case rate of 10% was reported by Prabhu et al. among 625 pregnant women who were universally screened for SARS‐CoV‐2 on the day of admission for delivery at 3 institutions in New York City, of which 80% were asymptomatic at the time of testing, including pre‐ and post‐symptomatic patients (BJOG 2020 xxxx)"/>
    <d v="2020-07-31T00:00:00"/>
    <d v="2020-08-01T00:00:00"/>
    <s v="https://obgyn.onlinelibrary.wiley.com/doi/abs/10.1111/1471-0528.16439"/>
    <s v="https://obgyn.onlinelibrary.wiley.com/doi/abs/10.1111/1471-0528.16439"/>
    <x v="3"/>
    <x v="6"/>
    <s v="Iida M, Tanaka M."/>
    <s v="BJOG"/>
    <n v="2020"/>
    <s v="Peer-reviewed"/>
    <s v="10.1111/1471-0528.16439"/>
    <s v="English"/>
    <s v="Yes"/>
    <s v=""/>
    <s v=""/>
    <s v="Yes"/>
    <x v="1"/>
    <s v="Not applicable "/>
    <s v="Yes"/>
    <s v=""/>
    <s v="Yes"/>
    <s v="Yes"/>
    <s v=""/>
    <s v=""/>
    <s v=""/>
    <s v=""/>
    <s v=""/>
    <s v=""/>
    <s v=""/>
    <s v=""/>
    <s v="Yes"/>
    <s v=""/>
    <s v=""/>
    <s v=""/>
    <m/>
    <s v="Current week "/>
  </r>
  <r>
    <s v="Child and adolescent health needs attention now, and in the aftermath of the COVID-19 pandemic"/>
    <s v="None available"/>
    <d v="2020-08-01T00:00:00"/>
    <d v="2020-08-03T00:00:00"/>
    <s v="https://link.springer.com/article/10.1007/s00038-020-01446-8"/>
    <s v="https://link.springer.com/article/10.1007/s00038-020-01446-8"/>
    <x v="3"/>
    <x v="6"/>
    <s v="Jansen D, Kosola S, Arevalo LC, Gaspar de Matos M, Boode K, Saxena S, Dratva J."/>
    <s v="Int J Public Health"/>
    <n v="2020"/>
    <s v="Peer-reviewed"/>
    <s v="10.1007/s00038-020-01446-8"/>
    <s v="English"/>
    <s v=""/>
    <s v="Yes"/>
    <s v=""/>
    <s v="Yes"/>
    <x v="1"/>
    <s v="Not applicable "/>
    <s v=""/>
    <s v=""/>
    <s v=""/>
    <s v=""/>
    <s v=""/>
    <s v=""/>
    <s v=""/>
    <s v="Yes"/>
    <s v="Yes"/>
    <s v=""/>
    <s v=""/>
    <s v=""/>
    <s v=""/>
    <s v="Yes"/>
    <s v=""/>
    <s v=""/>
    <s v="mental health"/>
    <s v="Current week "/>
  </r>
  <r>
    <s v="The relationship between chronotype, sleep, and autism symptom severity in children with ASD in COVID-19 home confinement period"/>
    <s v="This study aimed to investigate the relationship between chronotype preference/sleep problems and symptom severity of children with Autism spectrum disorder (ASD) during the confinement and social isolation of the COVID-19 outbreak. This study included 46 drug-naive children aged 4–17 y diagnosed with ASD. The Autism Behavior Checklist (AuBC), Children’s Sleep Habits Questionnaire (CSHQ), and Children’s chronotype questionnaire (CCQ) were filled out before and at the end of the COVID-19 mandated home confinement by the children’s parents. Children with ASD during the home confinement reported higher chronotype scores, i.e., eveningness chronotype, sleep problems, and autism symptom scores compared to the normal non-hone confinement state. The chronotype score and sleep problems of children with ASD during the home confinement period varied according to the AuBC score. The sleep problems of the children with ASD during the home confinement period mediated the relationship between chronotype score and severity of autism symptoms. It is essential to validate the role of the mediator effect of sleep problems and chronotype in larger samples of children with ASD with restricted to home confinement during the pandemic period. If sleep problems can be controlled with parental education, pharmacotherapy, and psychotherapeutic interventions, the impact on children with ASD of home confinement can be reduced."/>
    <d v="2020-08-04T00:00:00"/>
    <d v="2020-08-05T00:00:00"/>
    <s v="https://www.tandfonline.com/doi/full/10.1080/07420528.2020.1792485"/>
    <s v="https://www.tandfonline.com/doi/full/10.1080/07420528.2020.1792485"/>
    <x v="5"/>
    <x v="8"/>
    <s v="T√ºrkoƒülu S, U√ßar HN, √áetin FH, G√ºler HA, Tezcan ME."/>
    <s v="Chronobiol Int"/>
    <n v="2020"/>
    <s v="Peer-reviewed"/>
    <s v="10.1080/07420528.2020.1792485"/>
    <s v="English"/>
    <s v=""/>
    <s v=""/>
    <s v=""/>
    <s v="Yes"/>
    <x v="2"/>
    <n v="46"/>
    <s v=""/>
    <s v=""/>
    <s v=""/>
    <s v=""/>
    <s v=""/>
    <s v=""/>
    <s v=""/>
    <s v=""/>
    <s v=""/>
    <s v=""/>
    <s v=""/>
    <s v=""/>
    <s v=""/>
    <s v="Yes"/>
    <s v=""/>
    <s v=""/>
    <s v="mental health"/>
    <s v="Current week "/>
  </r>
  <r>
    <s v="Considerations in mandating a new Covid-19 vaccine in the USA for children and adults"/>
    <s v="None available"/>
    <d v="2020-05-08T00:00:00"/>
    <d v="2020-07-31T00:00:00"/>
    <s v="https://academic.oup.com/jlb/article/7/1/lsaa025/5834620"/>
    <s v="https://academic.oup.com/jlb/article/7/1/lsaa025/5834620"/>
    <x v="0"/>
    <x v="6"/>
    <s v="Reiss DR, Caplan AL."/>
    <s v="J Law Biosci"/>
    <n v="2020"/>
    <s v="Peer-reviewed"/>
    <s v="10.1093/jlb/lsaa025"/>
    <s v="English"/>
    <s v="Yes"/>
    <s v="Yes"/>
    <s v=""/>
    <s v="Yes"/>
    <x v="0"/>
    <s v="Not applicable "/>
    <s v=""/>
    <s v=""/>
    <s v=""/>
    <s v="Yes"/>
    <s v="Yes"/>
    <s v=""/>
    <s v=""/>
    <s v=""/>
    <s v=""/>
    <s v="Yes"/>
    <s v=""/>
    <s v=""/>
    <s v="Yes"/>
    <s v="Yes"/>
    <s v=""/>
    <s v=""/>
    <m/>
    <s v="Current week "/>
  </r>
  <r>
    <s v="Protecting and Supporting the WHO International Code During COVID-19"/>
    <s v="None available"/>
    <d v="2020-07-31T00:00:00"/>
    <d v="2020-08-01T00:00:00"/>
    <s v="https://journals.sagepub.com/doi/10.1177/0890334420939554"/>
    <s v="https://journals.sagepub.com/doi/10.1177/0890334420939554"/>
    <x v="3"/>
    <x v="6"/>
    <s v="Dodgson JE."/>
    <s v="J Hum Lact"/>
    <n v="2020"/>
    <s v="Peer-reviewed"/>
    <s v="10.1177/0890334420939554"/>
    <s v="English"/>
    <s v="Yes"/>
    <s v="Yes"/>
    <s v=""/>
    <s v="Yes"/>
    <x v="1"/>
    <s v="Not applicable "/>
    <s v=""/>
    <s v=""/>
    <s v=""/>
    <s v="Yes"/>
    <s v=""/>
    <s v="Yes"/>
    <s v=""/>
    <s v=""/>
    <s v=""/>
    <s v=""/>
    <s v=""/>
    <s v=""/>
    <s v="Yes"/>
    <s v="Yes"/>
    <s v=""/>
    <s v=""/>
    <s v="Breast feeding/Breast milk "/>
    <s v="Current week "/>
  </r>
  <r>
    <s v="Neonates in the COVID-19 pandemic"/>
    <s v="None available"/>
    <d v="2020-08-03T00:00:00"/>
    <d v="2020-08-04T00:00:00"/>
    <s v="https://www.nature.com/articles/s41390-020-1096-y"/>
    <s v="https://www.nature.com/articles/s41390-020-1096-y"/>
    <x v="3"/>
    <x v="0"/>
    <s v="Molloy EJ, Lavizzari A, Klingenberg C, Profit J, Zupancic JAF, Davis AS, Mosca F, Bearer CF, Roehr CC; International Neonatal COVID-19 Consortium."/>
    <s v="Pediatr Res"/>
    <n v="2020"/>
    <s v="Peer-reviewed"/>
    <s v="10.1038/s41390-020-1096-y"/>
    <s v="English"/>
    <s v="Yes"/>
    <s v=""/>
    <s v=""/>
    <s v=""/>
    <x v="1"/>
    <s v="Not applicable "/>
    <s v="Yes"/>
    <s v="Yes"/>
    <s v="Yes"/>
    <s v="Yes"/>
    <s v="Yes"/>
    <s v=""/>
    <s v=""/>
    <s v=""/>
    <s v=""/>
    <s v=""/>
    <s v=""/>
    <s v=""/>
    <s v=""/>
    <s v=""/>
    <s v=""/>
    <s v=""/>
    <m/>
    <s v="Current week "/>
  </r>
  <r>
    <s v="Dead in the air? Case report highlighting need to adapt to CoVID adaptations"/>
    <s v="During the recent CoVID-19 pandemic, airway management recommendations have been provided to decrease aerosolization and risk of viral spread to healthcare providers. High efficiency particulate air (HEPA) viral filters and adaptors are one way to decrease the risk of aerosolization during intubation. When placed proximal to the ventilator circuit, these viral filters and adaptors can create a significant amount of dead space, which in our smallest patients can significantly impact effective ventilation. We report a case of hypoventilation in a pediatric patient due to lack of provider team appreciation or ventilator sensing of additional dead space due to HEPA viral filter and adaptor."/>
    <d v="2020-07-23T00:00:00"/>
    <d v="2020-08-05T00:00:00"/>
    <s v="https://www.ajemjournal.com/article/S0735-6757(20)30642-2/fulltext"/>
    <s v="https://www.ajemjournal.com/article/S0735-6757(20)30642-2/fulltext"/>
    <x v="0"/>
    <x v="0"/>
    <s v="Kuehnel NA, Yngsdal-Krenz RTR, Glazer JM."/>
    <s v="Am J Emerg Med"/>
    <n v="2020"/>
    <s v="Peer-reviewed"/>
    <s v="10.1016/j.ajem.2020.07.047"/>
    <s v="English"/>
    <s v=""/>
    <s v="Yes"/>
    <s v=""/>
    <s v=""/>
    <x v="0"/>
    <n v="1"/>
    <s v=""/>
    <s v=""/>
    <s v=""/>
    <s v=""/>
    <s v=""/>
    <s v="Yes"/>
    <s v="Yes"/>
    <s v=""/>
    <s v="Yes"/>
    <s v="Yes"/>
    <s v=""/>
    <s v=""/>
    <s v=""/>
    <s v=""/>
    <s v=""/>
    <s v=""/>
    <m/>
    <s v="Current week "/>
  </r>
  <r>
    <s v="Psychological impact of the COVID-19 pandemic among pregnant women in Sri Lanka"/>
    <s v="Psychological disturbance among pregnant women is an important health parameter.[1] There is a dearth of studies assessing the psychological impact of the COVID‐19 pandemic on the pregnant population. The present descriptive, cross‐sectional study evaluated anxiety, depression, and associated factors in pregnant women attending antenatal clinics in Castle Street Hospital for Women (CSHW), a tertiary care maternity hospital located in Colombo, Sri Lanka."/>
    <d v="2020-07-30T00:00:00"/>
    <d v="2020-07-31T00:00:00"/>
    <s v="https://obgyn.onlinelibrary.wiley.com/doi/abs/10.1002/ijgo.13335"/>
    <s v="https://obgyn.onlinelibrary.wiley.com/doi/abs/10.1002/ijgo.13335"/>
    <x v="23"/>
    <x v="5"/>
    <s v="Patabendige M, Gamage MM, Weerasinghe M, Jayawardane A."/>
    <s v="Int J Gynaecol Obstet"/>
    <n v="2020"/>
    <s v="Peer-reviewed"/>
    <s v="10.1002/ijgo.13335"/>
    <s v="English"/>
    <s v="Yes"/>
    <s v=""/>
    <s v=""/>
    <s v="Yes"/>
    <x v="2"/>
    <n v="25"/>
    <s v="Yes"/>
    <s v=""/>
    <s v=""/>
    <s v="Yes"/>
    <s v=""/>
    <s v=""/>
    <s v=""/>
    <s v=""/>
    <s v=""/>
    <s v=""/>
    <s v=""/>
    <s v=""/>
    <s v="Yes"/>
    <s v=""/>
    <s v=""/>
    <s v=""/>
    <s v="mental health"/>
    <s v="Current week "/>
  </r>
  <r>
    <s v="Protection by Exclusion: Another Missed Opportunity to Include Pregnant Women in Research During the Coronavirus Disease 2019 (COVID-19) Pandemic"/>
    <s v="None available"/>
    <d v="2020-08-01T00:00:00"/>
    <d v="2020-08-01T00:00:00"/>
    <s v="https://journals.lww.com/greenjournal/Citation/2020/08000/Protection_by_Exclusion__Another_Missed.44.aspx"/>
    <s v="https://journals.lww.com/greenjournal/Citation/2020/08000/Protection_by_Exclusion__Another_Missed.44.aspx"/>
    <x v="2"/>
    <x v="6"/>
    <s v="McKay G, Lees S."/>
    <s v="Obstet Gynecol"/>
    <n v="2020"/>
    <s v="Peer-reviewed"/>
    <s v="10.1097/AOG.0000000000004036"/>
    <s v="English"/>
    <s v="Yes"/>
    <s v=""/>
    <s v=""/>
    <s v=""/>
    <x v="1"/>
    <s v="Not applicable "/>
    <s v=""/>
    <s v=""/>
    <s v=""/>
    <s v="Yes"/>
    <s v=""/>
    <s v=""/>
    <s v=""/>
    <s v=""/>
    <s v=""/>
    <s v=""/>
    <s v=""/>
    <s v=""/>
    <s v=""/>
    <s v=""/>
    <s v=""/>
    <s v=""/>
    <m/>
    <s v="Current week "/>
  </r>
  <r>
    <s v="Epidemiology and treatment of novel coronavirus pneumonia in children and adults"/>
    <s v="ABSTRACT: A number of patients with pneumonitis infected by the novel coronavirus (SARS-CoV-2) have been detected since December 2019. The initial reported patients were mainly middle-aged and elderly, and children had low incidence and were not susceptible. As the number of children infected gradually increased, the infection spread to premature babies, infants and young children, and severe cases in children have now occurred. Susceptibility characteristics of the entire population have been identified in the latest diagnosis and treatment plan. At present, the proportion of children affected by the disease is relatively low, but it still deserves enough attention. The epidemiology of novel coronavirus pneumonia in children and adults is unclear, and there is no specific drug for treatment, which brings great difficulties to epidemic prevention and control and clinical treatment. Early identification of epidemiological characteristics and effective treatment with drugs are the key to preventing and controlling this new epidemic. This article analyzes the pathogenic characteristics of SARS-CoV-2, epidemiological characteristics of the epidemic in children and adults, differences in the incidence, and the current status of treatment. Last it explores possible causes and possible effective treatment measures."/>
    <d v="2020-07-05T00:00:00"/>
    <d v="2020-07-29T00:00:00"/>
    <s v="http://yxxb.xjtu.edu.cn//oa/darticle.aspx?type=view&amp;id=202004003"/>
    <s v="http://yxxb.xjtu.edu.cn//oa/darticle.aspx?type=view&amp;id=202004003"/>
    <x v="6"/>
    <x v="0"/>
    <s v="Yang B., Zhu Y."/>
    <s v="Journal of Xi'an Jiaotong University (Medical Sciences) (2020) 41:4 (483-487). Date of Publication: 5 Jul 2020"/>
    <n v="2020"/>
    <s v="Peer-reviewed"/>
    <s v="10.7652/jdyxb202004003"/>
    <s v="Chinese"/>
    <s v=""/>
    <s v="Yes"/>
    <s v=""/>
    <s v="Yes"/>
    <x v="2"/>
    <s v="Not applicable "/>
    <s v=""/>
    <s v=""/>
    <s v=""/>
    <s v=""/>
    <s v=""/>
    <s v="Yes"/>
    <s v="Yes"/>
    <s v="Yes"/>
    <s v="Yes"/>
    <s v=""/>
    <s v=""/>
    <s v=""/>
    <s v=""/>
    <s v="Yes"/>
    <s v=""/>
    <s v=""/>
    <m/>
    <s v="Current week "/>
  </r>
  <r>
    <s v="Novel Coronavirus disease 2019 (COVID-19) in Newborns and Children"/>
    <s v="In December 2019, the coronavirus disease 2019 (COVID-19), caused by severe acute respiratory syndrome coronavirus (SARS CoV- 2) in Wuhan, China, was the first coronavirus to be declared as a pandemic by the World Health Organization. It was observed that the majority of affected adult patients developed serious life-threatening complications, whereas the disease was milder in children. Despite the increasing number of affected children and newborns, there is still limited information on treatment options and disease management. In this article, the literature on COVID - 19 in newborns and children is reviewed and the findings are summarized and it is aimed to present up-to-date information about pediatric and neonatal COVID-19 management, epidemiological, clinical, laboratory and treatment options."/>
    <d v="2020-05-19T00:00:00"/>
    <d v="2020-07-29T00:00:00"/>
    <s v="http://medicaljournal.gazi.edu.tr/index.php/GMJ/article/view/2496"/>
    <s v="http://medicaljournal.gazi.edu.tr/index.php/GMJ/article/view/2496"/>
    <x v="5"/>
    <x v="2"/>
    <s v="Deniz M., Tezer H."/>
    <s v="Gazi Medical Journal (2020) 31:2 (271-275). Date of Publication: 19 May 2020"/>
    <n v="2020"/>
    <s v="Peer-reviewed"/>
    <s v="10.12996/gmj.2020.69"/>
    <s v="English"/>
    <s v="Yes"/>
    <s v="Yes"/>
    <s v=""/>
    <s v="Yes"/>
    <x v="2"/>
    <s v="Not applicable "/>
    <s v="Yes"/>
    <s v="Yes"/>
    <s v="Yes"/>
    <s v="Yes"/>
    <s v=""/>
    <s v="Yes"/>
    <s v="Yes"/>
    <s v="Yes"/>
    <s v="Yes"/>
    <s v=""/>
    <s v=""/>
    <s v=""/>
    <s v=""/>
    <s v="Yes"/>
    <s v=""/>
    <s v=""/>
    <m/>
    <s v="Current week "/>
  </r>
  <r>
    <s v="Mental health considerations for children &amp; adolescents in covid-19 pandemic"/>
    <s v="Children are not indifferent to the significant psychological impact of the COVID-19 Pandemic. They experience fears, uncertainties, substantial changes to their routines, physical and social isolation alongside high level of parental stress. Understanding their emotions and responses is essential to properly address their needs during this pandemic. In this article, we highlight children’s vulnerability, provide an overview of common symptoms of distress in different age groups, and summarize the interventions and resources available to promote child mental health and wellbeing during these challenging times. We advocate that prioritizing mental health including child &amp; adolescent mental health is an essential component of any universal, community led response to COVID-19 Pandemic."/>
    <d v="2020-05-19T00:00:00"/>
    <d v="2020-07-29T00:00:00"/>
    <s v="https://www.pjms.org.pk/index.php/pjms/article/view/2759/544"/>
    <s v="https://www.pjms.org.pk/index.php/pjms/article/view/2759/544"/>
    <x v="3"/>
    <x v="2"/>
    <s v="Imran N., Zeshan M., Pervaiz Z."/>
    <s v="Pakistan Journal of Medical Sciences (2020) 36:COVID19-S4 (S67-S72). Date of Publication: 2020"/>
    <n v="2020"/>
    <s v="Peer-reviewed"/>
    <s v="10.12669/pjms.36.COVID19-S4.2759"/>
    <s v="English"/>
    <s v=""/>
    <s v="Yes"/>
    <s v=""/>
    <s v="Yes"/>
    <x v="1"/>
    <s v="Not applicable "/>
    <s v=""/>
    <s v=""/>
    <s v=""/>
    <s v=""/>
    <s v=""/>
    <s v="Yes"/>
    <s v=""/>
    <s v="Yes"/>
    <s v=""/>
    <s v=""/>
    <s v=""/>
    <s v=""/>
    <s v=""/>
    <s v="Yes"/>
    <s v=""/>
    <s v=""/>
    <s v="mental health"/>
    <s v="Current week "/>
  </r>
  <r>
    <s v="Prone ventilation in a 27 week pregnant woman with COVID-19 severe ards"/>
    <s v="Pregnant women are more sensitive to respiratory pathogens due to the physiological changes related to pregnancy with an increase in morbidity and mortality. Pregnancy and childbirth do not seem to aggravate the course of symptoms of COVID-19 pneumonia. However, reports on optimal management of severe COVID-19-related ARDS during pregnancy are still lacking. To our knowledge only two case reports describe prone ventilation in pregnant women with severe ARDS, no one related to COVID-19. We report the case of a COVID-19 related severe ARDS in a 48-year-old woman in the last trimester of pregnancy. The patient required intensive care hospitalization for 20 days and invasive mechanical ventilation for 15 days. Pronation maneuver during mechanical ventilation relieved hypoxia and prevented mother and fetus damages, thus avoiding an urgent cesarean section and a premature birth. The patient was successfully discharged from the hospital without maternal and fetal sequelae. In our experience prone ventilation can be safely used to improve respiratory gas exchanges in the last trimester of pregnancy in case of severe ARDS."/>
    <d v="2020-06-29T00:00:00"/>
    <d v="2020-07-28T00:00:00"/>
    <s v="https://www.signavitae.com/articles/10.22514/sv.2020.16.0028"/>
    <s v="https://www.signavitae.com/articles/10.22514/sv.2020.16.0028"/>
    <x v="8"/>
    <x v="0"/>
    <s v="Barile L., Cerrano M., Locatelli A., Puppo A., Signorile A.F., Barzaghi N."/>
    <s v="Signa Vitae (2020) 16:1 (199-202). Date of Publication: 2020"/>
    <n v="2020"/>
    <s v="Peer-reviewed"/>
    <s v="10.22514/sv.2020.16.0028"/>
    <s v="English"/>
    <s v="Yes"/>
    <s v=""/>
    <s v=""/>
    <s v=""/>
    <x v="0"/>
    <n v="2"/>
    <s v="Yes"/>
    <s v=""/>
    <s v=""/>
    <s v="Yes"/>
    <s v="Yes"/>
    <s v=""/>
    <s v=""/>
    <s v=""/>
    <s v=""/>
    <s v=""/>
    <s v=""/>
    <s v=""/>
    <s v=""/>
    <s v=""/>
    <s v="Prone ventilation"/>
    <s v=""/>
    <m/>
    <s v="Current week "/>
  </r>
  <r>
    <s v="Recommendations for the implementation of pediatric respiratory support in COVID-19. Intensive kinesiology and respiratory therapy Chilean"/>
    <s v="According to the available information, pediatric cases of COVID-19 would present less frequently,_x000a_most of them with mild to moderate clinical picture, and low associated morbidity and mortality5_x000a_._x000a_However, we do not know the actual behavior that SARS-CoV-2 will have in Chile, nor the impact_x000a_that its interaction with other respiratory viruses will have on the clinical outcome. On the assumption that pediatric patients requiring hospitalization due to suspicion or confirmation of COVID-19_x000a_will need different levels of respiratory support, we have developed wide-range recommendations_x000a_based on the optimal management of pediatric respiratory support according to the principles of_x000a_quality and efficiency in the delivery of support, biosafety parameters, and appropriate use of resources6_x000a_. These elements, which are related to assembling and filtering the aerosols produced by some_x000a_respiratory support equipment, are recommended in this guide in order to unify technical criteria_x000a_that allow optimal support for the pediatric patient while maintaining the highest possible biosafety_x000a_for the patient and the health team."/>
    <d v="2020-06-12T00:00:00"/>
    <d v="2020-07-28T00:00:00"/>
    <s v="https://www.revistachilenadepediatria.cl/index.php/rchped/article/download/2419/2631"/>
    <s v="https://www.revistachilenadepediatria.cl/index.php/rchped/article/download/2419/2631"/>
    <x v="11"/>
    <x v="6"/>
    <s v="Fuenzalida S.M., Arenas D.M., Muñoz H.R., Gajardo F.B., Molina P.C., Salinas S.G., Díaz G.P."/>
    <s v="Revista Chilena de Pediatria (2020) 91:7 (1-12). Date of Publication: 2020"/>
    <n v="2020"/>
    <s v="Peer-reviewed"/>
    <s v="10.32641/rchped.vi91i7.2419"/>
    <s v="Spanish"/>
    <s v=""/>
    <s v="Yes"/>
    <s v=""/>
    <s v=""/>
    <x v="2"/>
    <s v="Not applicable "/>
    <s v=""/>
    <s v=""/>
    <s v=""/>
    <s v=""/>
    <s v=""/>
    <s v=""/>
    <s v="Yes"/>
    <s v=""/>
    <s v=""/>
    <s v="Yes"/>
    <s v=""/>
    <s v=""/>
    <s v=""/>
    <s v=""/>
    <s v=""/>
    <s v=""/>
    <m/>
    <s v="Current week "/>
  </r>
  <r>
    <s v="Psychological aspects of COVID-19"/>
    <s v="Background_x000a_COVID‐19 pandemic has affected the world from every aspect. Individuals are drained from social, financial, and emotional percussion of this pandemic. Psychosocial consequences are far greater than are being perceived. It is anticipated that once the pandemic is over the psycho‐emotional turbulence would shake the whole populations of affected countries._x000a__x000a_Aims and Objectives_x000a_To review the psychological consequences of COVID‐19 pandemic._x000a__x000a_Methods_x000a_A literature search was conducted on major databases from January 2020 to April 2020 with the search terms of Covid‐19, Corona virus, psychological, depression, anxiety, phobias, obsessive behaviors, paranoia, parental relationship, marital life and maternal and fetal bond._x000a__x000a_Conclusion_x000a_Patients with COVID‐19 infection are more likely to suffer from a myriad of psychological consequences, and this infection may have profound effect on parenting, relationships, marital life, elderly, and maternal‐fetal bond."/>
    <d v="2020-07-24T00:00:00"/>
    <d v="2020-07-29T00:00:00"/>
    <s v="https://onlinelibrary.wiley.com/doi/full/10.1111/jocd.13601"/>
    <s v="https://onlinelibrary.wiley.com/doi/full/10.1111/jocd.13601"/>
    <x v="2"/>
    <x v="2"/>
    <s v="Stamu-O’Brien C., Carniciu S., Halvorsen E., Jafferany M."/>
    <s v="Journal of Cosmetic Dermatology (2020). Date of Publication: 2020"/>
    <n v="2020"/>
    <s v="Peer-reviewed"/>
    <s v="10.1111/jocd.13601"/>
    <s v="English"/>
    <s v="Yes"/>
    <s v=""/>
    <s v=""/>
    <s v="Yes"/>
    <x v="1"/>
    <s v="Not applicable "/>
    <s v=""/>
    <s v=""/>
    <s v=""/>
    <s v="Yes"/>
    <s v=""/>
    <s v=""/>
    <s v=""/>
    <s v=""/>
    <s v=""/>
    <s v=""/>
    <s v=""/>
    <s v=""/>
    <s v="Yes"/>
    <s v=""/>
    <s v=""/>
    <s v=""/>
    <s v="mental health"/>
    <s v="Current week "/>
  </r>
  <r>
    <s v="Children's (and autoimmune patients) morbidity (and mortality) from Covid-19 is similar to the general population: immunologic rationale."/>
    <s v="We read with great interest the Viewpoint by L. H Henderson et al (1) on the therapeutic approach with Glucocorticoids (GC) to the inflammation and Cytokine Storm phases of SARS.CoV 2 infection. We would like to expand their analysis and discuss the data , so far reported in Children and Autoimmune patients ( Rheumatoid Arthritis , Systemic Lupus Erythematosus), about the chance of undergoing a &quot;severe&quot; infection. So far children (and autoimmune patients) , who should be extremely fragile, rarely entered into the third phase &quot;the cytokine release syndrome‐CRS &quot; of COVID‐19, leading only some patients to the Intensive Care Units (ICUs)."/>
    <d v="2020-06-17T00:00:00"/>
    <d v="2020-07-30T00:00:00"/>
    <s v="https://onlinelibrary.wiley.com/doi/abs/10.1002/art.41399"/>
    <s v="https://onlinelibrary.wiley.com/doi/abs/10.1002/art.41399"/>
    <x v="8"/>
    <x v="0"/>
    <s v="Ferraccioli E.S., Gremese E., Ferraccioli G."/>
    <s v="Arthritis and Rheumatology (2020). Date of Publication: 2020"/>
    <n v="2020"/>
    <s v="Peer-reviewed"/>
    <s v="10.1002/art.41399"/>
    <s v="English"/>
    <s v=""/>
    <s v="Yes"/>
    <s v=""/>
    <s v=""/>
    <x v="0"/>
    <s v="Not applicable "/>
    <s v=""/>
    <s v=""/>
    <s v=""/>
    <s v=""/>
    <s v=""/>
    <s v=""/>
    <s v="Yes"/>
    <s v=""/>
    <s v="Yes"/>
    <s v="Yes"/>
    <s v=""/>
    <s v=""/>
    <s v=""/>
    <s v=""/>
    <s v=""/>
    <s v=""/>
    <m/>
    <s v="Current week "/>
  </r>
  <r>
    <s v="New coronaviral infection: Features of clinical course, capabilities of diagnostics, treatment and prevention in adults and children"/>
    <s v="In December 2019, the first cases of a new coronavirus infection were reported in Wuhan city (Hubei province, China). By the beginning of April 2020, the infection was the cause of death of more than 100 thousand people worldwide. The review analyzes the characteristics of the course of infection in adults and children, as well as the possibilities of diagnosis, treatment and prevention of COVID-19. According to the published data, it is possible to distinguish high-risk groups for the development of severe forms of the disease, which include the elderly, persons with latent tuberculosis infection, and adult patients with severe comorbidities. Currently, there is limited epidemiological data on the spread, morbidity and mortality of COVID-19 in the pediatric population. At the same time, it is already possible to draw a conclusion about the lung, moderate severity and asymptomatic course of the disease in children in 90% of cases. Treatment of patients with COVID-19 is limited by the lack of funds for etiotropic therapy and the possibility of using only symptomatic therapy. There are also no vaccines to prevent COVID-19."/>
    <d v="2020-06-21T00:00:00"/>
    <d v="2020-07-29T00:00:00"/>
    <s v="https://vsp.spr-journal.ru/jour/article/view/2378"/>
    <s v="https://vsp.spr-journal.ru/jour/article/view/2378"/>
    <x v="24"/>
    <x v="2"/>
    <s v="Starshinova A.A., Kushnareva E.A., Malkova A.M., Dovgalyuk I.F., Kudlay D.A."/>
    <s v="Voprosy Sovremennoi Pediatrii - Current Pediatrics (2020) 19:2 (123-131). Date of Publication: 2020"/>
    <n v="2020"/>
    <s v="Peer-reviewed"/>
    <s v="10.15690/vsp.v19i2.2105"/>
    <s v="Russian"/>
    <s v=""/>
    <s v="Yes"/>
    <s v=""/>
    <s v=""/>
    <x v="2"/>
    <s v="Not applicable "/>
    <s v=""/>
    <s v=""/>
    <s v=""/>
    <s v=""/>
    <s v=""/>
    <s v="Yes"/>
    <s v="Yes"/>
    <s v="Yes"/>
    <s v="Yes"/>
    <s v="Yes"/>
    <s v=""/>
    <s v=""/>
    <s v=""/>
    <s v=""/>
    <s v=""/>
    <s v=""/>
    <m/>
    <s v="Current week "/>
  </r>
  <r>
    <s v="The COVID-19 outbreak: Impact on mental health and intervention strategies"/>
    <s v="Although the psychological and psychiatric implications seem to be a central core of health problems during an emergency, they tend to be underestimated and neglected, generating gaps in intervention strategies and increasing the burden of associated diseases. Moreover, pharmacological treatment concerns arise for psychiatrists and the other specialists who deal with psychiatric patients affected by an infectious disease or with patients with an infectious disease that may develop a number of psychiatric symptoms. The mental health consequences of a pandemic may be related to the sequelae of the disease itself or to the preventive measures aimed at containing the spread of infections. In addition, fear of death, drastic changes in family organization and work routines, closings of schools, companies and public places can play a role. Furthermore, stress derived from working activity or economic losses should not be underestimated. In the context of the current COVID-19 pandemic, first studies have shown the presence of stress, anxiety, depression and insomnia in the general population, health-care workers, and people affected by COVID-19. It appears likely that there will be substantial increases in a broad range of other mental disorders, suicide, behavioral disorders, loneliness, domestic violence and child abuse. From these considerations, the evaluation and monitoring of psychological/psychiatric conditions of involved populations, and the provision of focused aid must be part of the care intervention during the initial stage of a pandemic and beyond. The aim of this review is to summarize the current evidence on how mental health outcomes of COVID-19 outbreak have been measured and managed."/>
    <d v="2020-05-22T00:00:00"/>
    <d v="2020-07-29T00:00:00"/>
    <s v="https://www.jpsychopathol.it/article/the-covid-19-outbreak-impact-on-mental-health-and-intervention-strategies/"/>
    <s v="https://www.jpsychopathol.it/article/the-covid-19-outbreak-impact-on-mental-health-and-intervention-strategies/"/>
    <x v="8"/>
    <x v="6"/>
    <s v="Talevi D., Pacitti F., Socci V., Renzi G., Alessandrini M.C., Trebbi E., Rossi R."/>
    <s v="Journal of Psychopathology (2020) 26:2 (162-168). Date of Publication: 2020"/>
    <n v="2020"/>
    <s v="Peer-reviewed"/>
    <s v="10.36148/2284-0249-393"/>
    <s v="English"/>
    <s v=""/>
    <s v="Yes"/>
    <s v=""/>
    <s v="Yes"/>
    <x v="0"/>
    <s v="Not applicable "/>
    <s v=""/>
    <s v=""/>
    <s v=""/>
    <s v=""/>
    <s v=""/>
    <s v="Yes"/>
    <s v=""/>
    <s v=""/>
    <s v=""/>
    <s v=""/>
    <s v=""/>
    <s v=""/>
    <s v=""/>
    <s v="Yes"/>
    <s v=""/>
    <s v=""/>
    <s v="mental health"/>
    <s v="Current week "/>
  </r>
  <r>
    <s v="How to organize a Fetal Medicine Unit in the context of COVID-19 pandemic. Safe measures for obstetric scans and equipment cleaning"/>
    <s v="During a pandemic, the three basic principles are. to prioritize medical resources, ensure patients’ lockdown in order to avoid community transmission and prevent healthcare collapse, and keep the number of visits to an absolute minimum to avoid patient exposure and safeguard healthcare workers. Antenatal care must be maintained during a health crisis, regardless of the COVID-19 state of alert. Routine and specialist obstetric ultrasound scans are essential for clinical decision-making during pregnancy, as it has a direct impact on the management of mothers and fetuses and on the perinatal outcome. In an attempt to minimize in-person visits, these will be organized according to the established ultrasound schedule. Based on scientific evidence, and on existing main national and international guidelines, this document has been prepared, in which proposals and options are provided for managing pregnant women in the context of the SARS-CoV-2 pandemic. It includes how a Fetal Medicine Unit facing this health crisis should be restructured, what safety measures should be followed in the performance of obstetric scans and invasive procedures, and how ultrasound rooms, equipment and transducers should be cleaned and disinfected. These recommendations should be adapted to different units based on their resources and infrastructure."/>
    <d v="2020-07-01T00:00:00"/>
    <d v="2020-07-28T00:00:00"/>
    <s v="https://www.sciencedirect.com/science/article/pii/S0210573X20300617?via%3Dihub"/>
    <s v="https://www.sciencedirect.com/science/article/pii/S0210573X20300617?via%3Dihub"/>
    <x v="13"/>
    <x v="6"/>
    <s v="Antolín E., Herrero B., Rodríguez R., Illescas T., Duyos I., Gimeno A., Sotillo L., Abascal A., Orensanz I., Hernández A., Bartha J.L."/>
    <s v="Clinica e Investigacion en Ginecologia y Obstetricia (2020). Date of Publication: 2020"/>
    <n v="2020"/>
    <s v="Peer-reviewed"/>
    <s v="10.1016/j.gine.2020.06.013"/>
    <s v="Spanish"/>
    <s v="Yes"/>
    <s v=""/>
    <s v=""/>
    <s v="Yes"/>
    <x v="0"/>
    <s v="Not applicable "/>
    <s v="Yes"/>
    <s v=""/>
    <s v=""/>
    <s v="Yes"/>
    <s v=""/>
    <s v=""/>
    <s v=""/>
    <s v=""/>
    <s v=""/>
    <s v=""/>
    <s v=""/>
    <s v=""/>
    <s v="Yes"/>
    <s v=""/>
    <s v=""/>
    <s v=""/>
    <m/>
    <s v="Current week "/>
  </r>
  <r>
    <s v="Acute Respiratory Distress Syndrome in a pregnant patient with COVID-19 improved after delivery: A case report and brief review"/>
    <s v="Acute Respiratory Distress Syndrome (ARDS) can frequently occur as a complication of Coronavirus Disease 19 (COVID-19). As the number of COVID-19 cases increases around the world, it is inevitable that COVID-19 and ARDS will complicate some pregnancies. Currently, there is scant data to guide decision-making on the timing of delivery for these patients. We present the case of a 41-year-old patient with severe ARDS from COVID-19 who was also 32 weeks pregnant, whose respiratory status improved dramatically after delivery."/>
    <d v="2020-07-22T00:00:00"/>
    <d v="2020-07-29T00:00:00"/>
    <s v="https://www.sciencedirect.com/science/article/pii/S2213007120303841?via%3Dihub"/>
    <s v="https://www.sciencedirect.com/science/article/pii/S2213007120303841?via%3Dihub"/>
    <x v="0"/>
    <x v="0"/>
    <s v="Chong J., Ahmed S., Hill K."/>
    <s v="Respiratory Medicine Case Reports (2020) 31 Article Number: 101171. Date of Publication: 1 Jan 2020"/>
    <n v="2020"/>
    <s v="Peer-reviewed"/>
    <s v="10.1016/j.rmcr.2020.101171"/>
    <s v="English"/>
    <s v="Yes"/>
    <s v=""/>
    <s v=""/>
    <s v=""/>
    <x v="0"/>
    <n v="1"/>
    <s v="Yes"/>
    <s v=""/>
    <s v=""/>
    <s v="Yes"/>
    <s v="Yes"/>
    <s v=""/>
    <s v=""/>
    <s v=""/>
    <s v=""/>
    <s v=""/>
    <s v=""/>
    <s v=""/>
    <s v=""/>
    <s v=""/>
    <s v=""/>
    <s v=""/>
    <m/>
    <s v="Current week "/>
  </r>
  <r>
    <s v="Household transmission of SARS-CoV-2: a systematic review and meta-analysis of secondary attack rate"/>
    <s v="Background: Severe acute respiratory syndrome coronavirus 2 (SARS-CoV-2) is spread by direct, indirect, or close contact with infected people via infected respiratory droplets or saliva. Crowded indoor environments with sustained close contact and conversations are a particularly high-risk setting. Methods: We performed a meta-analysis through July 29, 2020 of SARS-CoV-2 household secondary attack rate (SAR), disaggregating by several covariates (contact type, symptom status, adult/child contacts, contact sex, relationship to index case, index case sex, number of contacts in household, coronavirus). Findings: We identified 40 relevant published studies that report household secondary transmission. The estimated overall household SAR was 18.8% (95% confidence interval [CI]: 15.4%-22.2%), which is higher than previously observed SARs for SARS-CoV and MERS-CoV. We observed that household SARs were significantly higher from symptomatic index cases than asymptomatic index cases, to adult contacts than children contacts, to spouses than other family contacts, and in households with one contact than households with three or more contacts. Interpretation: To prevent the spread of SARS-CoV-2, people are being asked to stay at home worldwide. With suspected or confirmed infections referred to isolate at home, household transmission will continue to be a significant source of transmission.Competing Interest StatementThe authors have declared no competing interest.Funding StatementThis work was supported by the National Institutes of Health R01-AI139761.Author DeclarationsI confirm all relevant ethical guidelines have been followed, and any necessary IRB and/or ethics committee approvals have been obtained.YesThe details of the IRB/oversight body that provided approval or exemption for the research described are given below:Not required.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relevant data are within the manuscript."/>
    <d v="2020-07-29T00:00:00"/>
    <d v="2020-08-03T00:00:00"/>
    <s v="http://medrxiv.org/content/early/2020/08/01/2020.07.29.20164590.abstract"/>
    <s v="http://medrxiv.org/content/early/2020/08/01/2020.07.29.20164590.abstract"/>
    <x v="0"/>
    <x v="2"/>
    <s v="Madewell, ZJY, Yang; Longini, Ira M.; Halloran, M. Elizabeth; Dean, Natalie E."/>
    <s v="poss"/>
    <n v="2020"/>
    <s v="Pre-print source"/>
    <s v="10.1101/2020.07.29.20164590"/>
    <s v="English"/>
    <s v=""/>
    <s v="Yes"/>
    <s v=""/>
    <s v="Yes"/>
    <x v="0"/>
    <s v="40 studies"/>
    <s v=""/>
    <s v=""/>
    <s v=""/>
    <s v=""/>
    <s v=""/>
    <s v=""/>
    <s v=""/>
    <s v="Yes"/>
    <s v="Yes"/>
    <s v=""/>
    <s v=""/>
    <s v=""/>
    <s v=""/>
    <s v=""/>
    <s v=""/>
    <s v=""/>
    <m/>
    <s v="Current week "/>
  </r>
  <r>
    <s v="Multisystem Inflammatory Syndrome in Children: Survey of Early Hospital Evaluation and Management"/>
    <s v="Background: In the absence of evidence-based therapies for Multisystem Inflammatory Syndrome in Children (MIS-C), we aimed to describe the similarities and differences in the evaluation and treatment of MIS-C at hospitals in the United States. Methods: We conducted a cross-sectional survey from June 16 to July 16, 2020 of U.S. pediatric hospitals regarding protocols for patients with MIS-C. Elements included hospital characteristics, clinical definition of MIS-C, evaluation, treatment, and follow-up. We summarized key findings and compared results from centers that had treated &amp;amp;gt;5 patients vs. those that had treated &amp;amp;lt;5 patients. Results: Forty centers of varying size and experience with MIS-C participated. About half (21/40) of centers required only 1 day of fever for MIS-C to be considered. In the evaluation of patients, there was often a tiered approach. Intravenous immunoglobulin was the most widely used medication to treat MIS-C (98% of centers). Corticosteroids were listed in 93% of protocols for primarily the moderate or severe cases. Aspirin was commonly used including for mild cases, whereas heparin or low molecular weight heparin were used primarily in severe cases. In severe cases, anakinra and vasopressors were frequently recommended. Nearly all centers (39/40) recommended follow up with cardiology. There were similar findings between centers that had treated &amp;amp;gt;5 patients vs. those that had treated &amp;amp;lt;5 patients. A supplement containing hospital protocols is provided. Conclusion: There are many similarities yet some key differences between hospital protocols for MIS-C. These findings can help healthcare providers learn from others regarding options for managing MIS-C patients.Competing Interest StatementThe authors have declared no competing interest.Funding StatementNo external fundingAuthor DeclarationsI confirm all relevant ethical guidelines have been followed, and any necessary IRB and/or ethics committee approvals have been obtained.YesThe details of the IRB/oversight body that provided approval or exemption for the research described are given below:CHOA IRB, Non-Human Subjects Research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vailable on request"/>
    <d v="2020-07-29T00:00:00"/>
    <d v="2020-08-03T00:00:00"/>
    <s v="http://medrxiv.org/content/early/2020/07/31/2020.07.29.20164459.abstract"/>
    <s v="http://medrxiv.org/content/early/2020/07/31/2020.07.29.20164459.abstract"/>
    <x v="0"/>
    <x v="5"/>
    <s v="Dove, MJ, Preeti; Kelleman, Michael; Abuali, Mayssa; Ang, Jocelyn; Ballan, Wassim; Basu, Sanmit; Campbell, Jay; Chikkabyrappa, Sathish; Choueiter, Nadine; Clouser, Katherine; Corwin, Daniel; Edwards, Amy; Gertz, Shira; Ghassemzadeh, Rod; Jarrah, Rima; Katz, Sophie; Knutson, Stacie; Kuebler, Joseph; Lighter, Jennifer; Mikesell, Christine; Mongkolrattanothai, Kanokporn; Morton, Ted; Nakra, Natasha; Olivero, Rosemary; Osborne, Christina; Parsons, Sarah; Panesar, Laurie; Patel, Rupal; Schuette, Jennifer; Thacker, Deepa; Tremoulet, Adrina; Vidwan, Navivot; Oster, Matthew"/>
    <s v="poss"/>
    <n v="2020"/>
    <s v="Pre-print source"/>
    <s v="10.1101/2020.07.29.20164459"/>
    <s v="English"/>
    <s v=""/>
    <s v="Yes"/>
    <s v=""/>
    <s v="Yes"/>
    <x v="0"/>
    <s v="40 clinical centers"/>
    <s v=""/>
    <s v=""/>
    <s v=""/>
    <s v=""/>
    <s v=""/>
    <s v="Yes"/>
    <s v="Yes"/>
    <s v=""/>
    <s v=""/>
    <s v="Yes"/>
    <s v=""/>
    <s v=""/>
    <s v=""/>
    <s v="Yes"/>
    <s v=""/>
    <s v=""/>
    <m/>
    <s v="Current week "/>
  </r>
  <r>
    <s v="Contact tracing during Phase I of the COVID-19 pandemic in the Province of Trento, Italy: key findings and recommendations"/>
    <s v="Introduction Contact tracing is a key pillar of COVID-19 control. In response to the COVID-19 epidemic in the Autonomous Province of Trento (Italy) a software was developed to standardize data collection and facilitate surveillance of contacts and outbreaks and map the links between bases and contacts. In this paper, we present the results of contact tracing efforts during Phase I of the epidemic (March-April, 2020, mostly under lockdown), including sociodemographic characteristics of contacts who became cases and of the cases who infected one or more contact. Methods A contact tracing website was developed that included components for geolocation and linking of cases and contacts using open source software. Information on community-based confirmed and probable cases and their contacts was centralized on the website. Information on cases came directly from the central case database, information on contacts was collected by telephone interviews following a standard questionnaire. Contacts were followed via telephone, emails, or an app. Results The 2,812 laboratory-diagnosed community cases of COVID-19 had 6,690 community contacts, of whom 890 (13.3%) developed symptoms. Risk of developing symptomatic disease increased with age and was higher in workplace contacts than cohabitants or non-cohabiting family or friends. The greatest risk of transmission to contacts was found for the 14 cases &amp;amp;lt;15 years of age (22.4%); 8 of the 14, who ranged in age from &amp;amp;lt;1 to 11 years) infected 11 of 49 contacts. Overall, 606 outbreaks were identified, 74% of which consisted of only two cases. Discussion The open-source software program permitted the centralized tracking of contacts and rapid identification of links between cases. Workplace contacts were at higher risk of developing symptoms. Although childhood contacts were less likely to become cases, children were more likely to infect household members, perhaps because of the difficulty of successfully isolating children in household settings.Competing Interest StatementThe authors have declared no competing interest.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e Ethics Committee of the Local Health Unit of the Province of Trento on the 3rd of July 2020 reviewd the ppaer and came to the conclusion, that given the nature of the study (retrospective analyses of a database in order to improve the quality of the health service) it does not fall under its competence. The minutes of the meeting are available from the authors. 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ttribution-NonCommercial-NoDerivatives 4.0 International (CC BY-NC-ND 4.0)"/>
    <d v="2020-07-16T00:00:00"/>
    <d v="2020-07-30T00:00:00"/>
    <s v="http://medrxiv.org/content/early/2020/07/29/2020.07.16.20127357.abstract"/>
    <s v="http://medrxiv.org/content/early/2020/07/29/2020.07.16.20127357.abstract"/>
    <x v="8"/>
    <x v="8"/>
    <s v="Fateh-Moghadam, PB, Laura; Molinaro, Silvia; Fontanari, Steno; Dallago, Gabriele; Binkin, Nancy; Zuccali, Mariagrazia"/>
    <s v="poss"/>
    <n v="2020"/>
    <s v="Pre-print source"/>
    <s v="10.1101/2020.07.16.20127357"/>
    <s v="English"/>
    <s v=""/>
    <s v="Yes"/>
    <s v=""/>
    <s v=""/>
    <x v="0"/>
    <s v="2812 cases"/>
    <s v=""/>
    <s v=""/>
    <s v=""/>
    <s v=""/>
    <s v=""/>
    <s v="Yes"/>
    <s v="Yes"/>
    <s v=""/>
    <s v="Yes"/>
    <s v=""/>
    <s v=""/>
    <s v=""/>
    <s v=""/>
    <s v=""/>
    <s v=""/>
    <s v=""/>
    <m/>
    <s v="Current week "/>
  </r>
  <r>
    <s v="Using social contact data to predict and compare the impact of social distancing policies with implications for school re-opening"/>
    <s v="Background Social distancing measures, including school closures, are being used to control SARS-CoV-2 transmission in many countries. Once &amp;quot;lockdown&amp;quot; has driven incidence to low levels, selected activities are being permitted. Re-opening schools is a priority because of the welfare and educational impact of closures on children. However, the impact of school re-opening needs to be considered within the context of other measures. Methods We use social contact data from the UK to predict the impact of social distancing policies on the reproduction number. We calibrate our tool to the COVID-19 epidemic in the UK using publicly available death data and Google Community Mobility Reports. We focus on the impact of re-opening schools against a back-drop of wider social distancing easing. Results We demonstrate that pre-collected social contact data, combined with incidence data and Google Community Mobility Reports, is able to provide a time-varying estimate of the reproduction number (R). From an pre-control setting when R=2.7 (95%CI 2.5, 2.9), we estimate that the minimum reproduction number that can be achieved in the UK without limiting household contacts is 0.45 (95%CI:0.41-0.50); in the absence of other changes, preventing leisure contacts has a smaller impact (R=2.0,95%CI:1.8-2.4) than preventing work contacts (R=1.5,95%CI:1.4-1.7). We find that following lockdown (when R=0.7 (95% CI 0.6, 0.8)), opening primary schools in isolation has a modest impact on transmission R=0.83 (95%CI:0.77-0.90) but that high adherence to other measures is needed. Opening secondary schools as well as primary school is predicted to have a larger overall impact (R=0.95,95%CI:0.85-1.07), however transmission could still be controlled with effective contact tracing. Conclusions Our findings suggest that primary school children can return to school without compromising transmission, however other measures, such as social distancing and contract tracing, are required to control transmission if all age groups are to return to school. Our tool provides a mapping from policies to the reproduction number and can be used by policymakers to compare the impact of social-easing measures, dissect mitigation strategies and support careful localized control strategies.Competing Interest StatementThe authors have declared no competing interest.Funding StatementThe authors gratefully acknowledge comments and discussions from the members of the Scientific Pandemic Influenza Group on Modelling (SPI-M) for useful comments and discussions. Funding: EBP is supported by the National Institute for Health Research Health Protection Research Unit (NIHR HPRU) in Evaluation of Interventions at the University of Bristol, MJK is supported by NIHR grant MEMVIEER NIHR200411, LD is supported by The Alan Turing Institute EPSRC EP/N510129/1, and MRC grant MC/PC/19067. Author DeclarationsI confirm all relevant ethical guidelines have been followed, and any necessary IRB and/or ethics committee approvals have been obtained.YesThe details of the IRB/oversight body that provided approval or exemption for the research described are given below:N/A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used for the paper are publicly available.http://wrap.warwick.ac.uk/54273/"/>
    <d v="2020-07-25T00:00:00"/>
    <d v="2020-07-28T00:00:00"/>
    <s v="http://medrxiv.org/content/early/2020/07/27/2020.07.25.20156471.abstract"/>
    <s v="http://medrxiv.org/content/early/2020/07/27/2020.07.25.20156471.abstract"/>
    <x v="14"/>
    <x v="7"/>
    <s v="Brooks-Pollock, ER, Jonathan M.; McLean, Angela R.; Keeling, Matt J.; Danon, Leon"/>
    <s v="poss"/>
    <n v="2020"/>
    <s v="Pre-print source"/>
    <s v="10.1101/2020.07.25.20156471"/>
    <s v="English"/>
    <s v=""/>
    <s v="Yes"/>
    <s v=""/>
    <s v="Yes"/>
    <x v="0"/>
    <s v="Not applicable "/>
    <s v=""/>
    <s v=""/>
    <s v=""/>
    <s v=""/>
    <s v=""/>
    <s v=""/>
    <s v=""/>
    <s v="Yes"/>
    <s v=""/>
    <s v=""/>
    <s v=""/>
    <s v=""/>
    <s v=""/>
    <s v="Yes"/>
    <s v=""/>
    <s v=" We use social contact data from the UK to predict the impact of social distancing policies on the reproduction number. We calibrate our tool to the COVID-19 epidemic in the UK using publicly available death data and Google Community Mobility Reports."/>
    <m/>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O25" firstHeaderRow="1" firstDataRow="2" firstDataCol="1"/>
  <pivotFields count="38">
    <pivotField showAll="0"/>
    <pivotField showAll="0"/>
    <pivotField showAll="0"/>
    <pivotField numFmtId="14" showAll="0"/>
    <pivotField showAll="0"/>
    <pivotField showAll="0"/>
    <pivotField showAll="0"/>
    <pivotField axis="axisCol" dataField="1" showAll="0">
      <items count="12">
        <item x="7"/>
        <item x="8"/>
        <item x="0"/>
        <item x="2"/>
        <item x="6"/>
        <item m="1" x="10"/>
        <item x="5"/>
        <item x="9"/>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1">
    <i>
      <x/>
    </i>
    <i>
      <x v="1"/>
    </i>
    <i>
      <x v="2"/>
    </i>
    <i>
      <x v="3"/>
    </i>
    <i>
      <x v="4"/>
    </i>
    <i>
      <x v="6"/>
    </i>
    <i>
      <x v="7"/>
    </i>
    <i>
      <x v="8"/>
    </i>
    <i>
      <x v="9"/>
    </i>
    <i>
      <x v="10"/>
    </i>
    <i t="grand">
      <x/>
    </i>
  </colItems>
  <dataFields count="1">
    <dataField name="Count of ARTICLE TYPE" fld="7" subtotal="count" showDataAs="percentOfTotal" baseField="7" baseItem="0" numFmtId="10"/>
  </dataFields>
  <formats count="17">
    <format dxfId="91">
      <pivotArea type="all" dataOnly="0" outline="0" fieldPosition="0"/>
    </format>
    <format dxfId="90">
      <pivotArea outline="0" collapsedLevelsAreSubtotals="1" fieldPosition="0"/>
    </format>
    <format dxfId="89">
      <pivotArea type="origin" dataOnly="0" labelOnly="1" outline="0" fieldPosition="0"/>
    </format>
    <format dxfId="88">
      <pivotArea field="7" type="button" dataOnly="0" labelOnly="1" outline="0" axis="axisCol" fieldPosition="0"/>
    </format>
    <format dxfId="87">
      <pivotArea type="topRight" dataOnly="0" labelOnly="1" outline="0" fieldPosition="0"/>
    </format>
    <format dxfId="86">
      <pivotArea dataOnly="0" labelOnly="1" grandRow="1" outline="0" fieldPosition="0"/>
    </format>
    <format dxfId="85">
      <pivotArea dataOnly="0" labelOnly="1" fieldPosition="0">
        <references count="1">
          <reference field="7" count="0"/>
        </references>
      </pivotArea>
    </format>
    <format dxfId="84">
      <pivotArea dataOnly="0" labelOnly="1" grandCol="1" outline="0" fieldPosition="0"/>
    </format>
    <format dxfId="83">
      <pivotArea type="all" dataOnly="0" outline="0" fieldPosition="0"/>
    </format>
    <format dxfId="82">
      <pivotArea outline="0" collapsedLevelsAreSubtotals="1" fieldPosition="0"/>
    </format>
    <format dxfId="81">
      <pivotArea type="origin" dataOnly="0" labelOnly="1" outline="0" fieldPosition="0"/>
    </format>
    <format dxfId="80">
      <pivotArea field="7" type="button" dataOnly="0" labelOnly="1" outline="0" axis="axisCol" fieldPosition="0"/>
    </format>
    <format dxfId="79">
      <pivotArea type="topRight" dataOnly="0" labelOnly="1" outline="0" fieldPosition="0"/>
    </format>
    <format dxfId="78">
      <pivotArea dataOnly="0" labelOnly="1" grandRow="1" outline="0" fieldPosition="0"/>
    </format>
    <format dxfId="77">
      <pivotArea dataOnly="0" labelOnly="1" fieldPosition="0">
        <references count="1">
          <reference field="7" count="0"/>
        </references>
      </pivotArea>
    </format>
    <format dxfId="76">
      <pivotArea dataOnly="0" labelOnly="1" grandCol="1" outline="0" fieldPosition="0"/>
    </format>
    <format dxfId="7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42" firstHeaderRow="1" firstDataRow="1" firstDataCol="1"/>
  <pivotFields count="38">
    <pivotField showAll="0"/>
    <pivotField showAll="0"/>
    <pivotField showAll="0"/>
    <pivotField numFmtId="14" showAll="0"/>
    <pivotField showAll="0"/>
    <pivotField showAll="0"/>
    <pivotField axis="axisRow" dataField="1" showAll="0">
      <items count="27">
        <item m="1" x="25"/>
        <item x="6"/>
        <item x="8"/>
        <item x="14"/>
        <item x="0"/>
        <item x="13"/>
        <item x="2"/>
        <item x="4"/>
        <item x="12"/>
        <item x="7"/>
        <item x="15"/>
        <item x="16"/>
        <item x="21"/>
        <item x="1"/>
        <item x="3"/>
        <item x="5"/>
        <item x="9"/>
        <item x="10"/>
        <item x="11"/>
        <item x="17"/>
        <item x="18"/>
        <item x="19"/>
        <item x="20"/>
        <item x="22"/>
        <item x="23"/>
        <item x="24"/>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2"/>
        <item x="1"/>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38">
    <i>
      <x/>
    </i>
    <i r="1">
      <x v="2"/>
    </i>
    <i r="1">
      <x v="3"/>
    </i>
    <i r="1">
      <x v="4"/>
    </i>
    <i r="1">
      <x v="5"/>
    </i>
    <i r="1">
      <x v="6"/>
    </i>
    <i r="1">
      <x v="10"/>
    </i>
    <i r="1">
      <x v="11"/>
    </i>
    <i r="1">
      <x v="13"/>
    </i>
    <i r="1">
      <x v="14"/>
    </i>
    <i r="1">
      <x v="16"/>
    </i>
    <i r="1">
      <x v="18"/>
    </i>
    <i r="1">
      <x v="20"/>
    </i>
    <i>
      <x v="1"/>
    </i>
    <i r="1">
      <x v="1"/>
    </i>
    <i r="1">
      <x v="6"/>
    </i>
    <i r="1">
      <x v="7"/>
    </i>
    <i r="1">
      <x v="8"/>
    </i>
    <i r="1">
      <x v="9"/>
    </i>
    <i r="1">
      <x v="12"/>
    </i>
    <i r="1">
      <x v="15"/>
    </i>
    <i r="1">
      <x v="18"/>
    </i>
    <i r="1">
      <x v="19"/>
    </i>
    <i r="1">
      <x v="21"/>
    </i>
    <i r="1">
      <x v="22"/>
    </i>
    <i r="1">
      <x v="23"/>
    </i>
    <i r="1">
      <x v="24"/>
    </i>
    <i r="1">
      <x v="25"/>
    </i>
    <i>
      <x v="2"/>
    </i>
    <i r="1">
      <x v="6"/>
    </i>
    <i r="1">
      <x v="14"/>
    </i>
    <i>
      <x v="3"/>
    </i>
    <i r="1">
      <x v="6"/>
    </i>
    <i r="1">
      <x v="14"/>
    </i>
    <i r="1">
      <x v="15"/>
    </i>
    <i r="1">
      <x v="17"/>
    </i>
    <i r="1">
      <x v="18"/>
    </i>
    <i t="grand">
      <x/>
    </i>
  </rowItems>
  <colItems count="1">
    <i/>
  </colItems>
  <dataFields count="1">
    <dataField name="Number of Articles" fld="6" subtotal="count" baseField="0" baseItem="0"/>
  </dataFields>
  <formats count="20">
    <format dxfId="111">
      <pivotArea field="18" type="button" dataOnly="0" labelOnly="1" outline="0" axis="axisRow" fieldPosition="0"/>
    </format>
    <format dxfId="110">
      <pivotArea dataOnly="0" outline="0" axis="axisValues" fieldPosition="0"/>
    </format>
    <format dxfId="109">
      <pivotArea type="all" dataOnly="0" outline="0" fieldPosition="0"/>
    </format>
    <format dxfId="108">
      <pivotArea outline="0" collapsedLevelsAreSubtotals="1" fieldPosition="0"/>
    </format>
    <format dxfId="107">
      <pivotArea field="18" type="button" dataOnly="0" labelOnly="1" outline="0" axis="axisRow" fieldPosition="0"/>
    </format>
    <format dxfId="106">
      <pivotArea dataOnly="0" labelOnly="1" fieldPosition="0">
        <references count="1">
          <reference field="18" count="0"/>
        </references>
      </pivotArea>
    </format>
    <format dxfId="105">
      <pivotArea dataOnly="0" labelOnly="1" grandRow="1" outline="0" fieldPosition="0"/>
    </format>
    <format dxfId="104">
      <pivotArea dataOnly="0" labelOnly="1" fieldPosition="0">
        <references count="2">
          <reference field="6" count="3">
            <x v="2"/>
            <x v="3"/>
            <x v="4"/>
          </reference>
          <reference field="18" count="1" selected="0">
            <x v="0"/>
          </reference>
        </references>
      </pivotArea>
    </format>
    <format dxfId="103">
      <pivotArea dataOnly="0" labelOnly="1" fieldPosition="0">
        <references count="2">
          <reference field="6" count="2">
            <x v="1"/>
            <x v="2"/>
          </reference>
          <reference field="18" count="1" selected="0">
            <x v="1"/>
          </reference>
        </references>
      </pivotArea>
    </format>
    <format dxfId="102">
      <pivotArea dataOnly="0" labelOnly="1" fieldPosition="0">
        <references count="2">
          <reference field="6" count="2">
            <x v="1"/>
            <x v="4"/>
          </reference>
          <reference field="18" count="1" selected="0">
            <x v="2"/>
          </reference>
        </references>
      </pivotArea>
    </format>
    <format dxfId="101">
      <pivotArea dataOnly="0" labelOnly="1" outline="0" axis="axisValues" fieldPosition="0"/>
    </format>
    <format dxfId="100">
      <pivotArea type="all" dataOnly="0" outline="0" fieldPosition="0"/>
    </format>
    <format dxfId="99">
      <pivotArea outline="0" collapsedLevelsAreSubtotals="1" fieldPosition="0"/>
    </format>
    <format dxfId="98">
      <pivotArea field="18" type="button" dataOnly="0" labelOnly="1" outline="0" axis="axisRow" fieldPosition="0"/>
    </format>
    <format dxfId="97">
      <pivotArea dataOnly="0" labelOnly="1" fieldPosition="0">
        <references count="1">
          <reference field="18" count="0"/>
        </references>
      </pivotArea>
    </format>
    <format dxfId="96">
      <pivotArea dataOnly="0" labelOnly="1" grandRow="1" outline="0" fieldPosition="0"/>
    </format>
    <format dxfId="95">
      <pivotArea dataOnly="0" labelOnly="1" fieldPosition="0">
        <references count="2">
          <reference field="6" count="3">
            <x v="2"/>
            <x v="3"/>
            <x v="4"/>
          </reference>
          <reference field="18" count="1" selected="0">
            <x v="0"/>
          </reference>
        </references>
      </pivotArea>
    </format>
    <format dxfId="94">
      <pivotArea dataOnly="0" labelOnly="1" fieldPosition="0">
        <references count="2">
          <reference field="6" count="2">
            <x v="1"/>
            <x v="2"/>
          </reference>
          <reference field="18" count="1" selected="0">
            <x v="1"/>
          </reference>
        </references>
      </pivotArea>
    </format>
    <format dxfId="93">
      <pivotArea dataOnly="0" labelOnly="1" fieldPosition="0">
        <references count="2">
          <reference field="6" count="2">
            <x v="1"/>
            <x v="4"/>
          </reference>
          <reference field="18" count="1" selected="0">
            <x v="2"/>
          </reference>
        </references>
      </pivotArea>
    </format>
    <format dxfId="92">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24" totalsRowShown="0" headerRowDxfId="71" dataDxfId="69" headerRowBorderDxfId="70">
  <autoFilter ref="A1:AL124" xr:uid="{EE143C1E-896F-44FD-9E14-F6B6BDD7D00D}"/>
  <tableColumns count="38">
    <tableColumn id="1" xr3:uid="{18558CF8-01B3-490B-849F-FA7C24497FAE}" name="TITLE" dataDxfId="68"/>
    <tableColumn id="2" xr3:uid="{80286834-F1BA-4A36-94D4-0067814CA197}" name="ABSTRACT" dataDxfId="67"/>
    <tableColumn id="3" xr3:uid="{F4FFB40F-0D54-4D5D-8C67-B8CF39FCC3A8}" name="PUBLICATION DATE" dataDxfId="66" dataCellStyle="Normal"/>
    <tableColumn id="4" xr3:uid="{AE20D434-F9CD-4AE1-9E72-79FA255C75C2}" name="ADDED TO DATABASE" dataDxfId="65"/>
    <tableColumn id="39" xr3:uid="{089686AB-7440-4431-9D33-5B447C8A4D3F}" name="URL-not hyperlinked" dataDxfId="64"/>
    <tableColumn id="37" xr3:uid="{86D4A3DD-CC56-47DE-8FC8-904A8FE1CE99}" name="URL" dataDxfId="63" dataCellStyle="Hyperlink">
      <calculatedColumnFormula>HYPERLINK(E2)</calculatedColumnFormula>
    </tableColumn>
    <tableColumn id="6" xr3:uid="{31A5E4A9-2D55-4274-AA8F-3216940DCDDF}" name="COUNTRY" dataDxfId="62" dataCellStyle="Hyperlink"/>
    <tableColumn id="7" xr3:uid="{59CAFF29-B5AB-4E5A-8C4B-3B0DDD3937B8}" name="ARTICLE TYPE" dataDxfId="61" dataCellStyle="Hyperlink"/>
    <tableColumn id="8" xr3:uid="{6C398259-1A06-4BE4-86C0-0E2678B9105A}" name="AUTHORS" dataDxfId="60"/>
    <tableColumn id="9" xr3:uid="{A5F304EA-2F36-4217-B51B-E39526C9972A}" name="JOURNAL" dataDxfId="59"/>
    <tableColumn id="10" xr3:uid="{4053F422-CEE6-4FDE-9DA6-223ED52A1C08}" name="PUBLICATION YEAR" dataDxfId="58"/>
    <tableColumn id="11" xr3:uid="{2DD3DA5D-5E64-413D-86DE-428D00C78433}" name=" TYPE" dataDxfId="57" dataCellStyle="Hyperlink"/>
    <tableColumn id="13" xr3:uid="{952E5EEB-B444-4F98-B9D5-08891E3E0B11}" name="DOI" dataDxfId="56"/>
    <tableColumn id="12" xr3:uid="{552B60E1-24C1-46BD-9CD6-7AF0E0809FA1}" name="LANGUAGE _x000a_" dataDxfId="55" dataCellStyle="Hyperlink"/>
    <tableColumn id="14" xr3:uid="{3BFD48CE-BE7E-43C8-A808-77E6FCB91AD7}" name="PREG/NEO" dataDxfId="54"/>
    <tableColumn id="15" xr3:uid="{5338D6CE-5BC0-41F6-8EED-56A076B9728C}" name="CU5" dataDxfId="53"/>
    <tableColumn id="16" xr3:uid="{D7C5ACB0-7783-4265-A87C-85FA71A68AD5}" name="MTCT" dataDxfId="52"/>
    <tableColumn id="17" xr3:uid="{87B8D514-5115-4668-A2A6-DA2E1F30A874}" name="MNCH IMPACT" dataDxfId="51"/>
    <tableColumn id="18" xr3:uid="{3DCD1F21-2F77-48F2-9C15-3EC800B5361A}" name="LMIC" dataDxfId="50"/>
    <tableColumn id="19" xr3:uid="{55FCF5BB-D48C-4932-8275-D32B7050AF3E}" name="STUDY SIZE" dataDxfId="49"/>
    <tableColumn id="20" xr3:uid="{32320D1C-44D0-4D6C-9951-843E57564358}" name="PREG/NEO - CLINICAL/PARACLINICAL PRESENTATION" dataDxfId="48"/>
    <tableColumn id="21" xr3:uid="{81EB82F5-1D7B-484A-9776-D3357884AC8B}" name="PREG/NEO - BURDEN" dataDxfId="47"/>
    <tableColumn id="22" xr3:uid="{FEFD24EB-1C2C-467D-BB05-44F747B73399}" name="PREG/NEO - RISK FACTOR" dataDxfId="46"/>
    <tableColumn id="23" xr3:uid="{7737D24C-56BF-4CF2-A864-F75610B8EFF8}" name="PREG/NEO - OUTCOMES" dataDxfId="45"/>
    <tableColumn id="24" xr3:uid="{673B11C5-F061-4B7A-9E25-9709F18B682F}" name="PREG/NEO - MANAGEMENT/ VACCINES" dataDxfId="44"/>
    <tableColumn id="25" xr3:uid="{2C43626A-D4E4-4F5C-9B05-739CFA35CD49}" name="CU5 - INFANTS" dataDxfId="43"/>
    <tableColumn id="26" xr3:uid="{E39F645D-4058-4F56-A2E6-27ADDE85061A}" name="CU5 - CLINICAL/PARACLINICAL PRESENTATION" dataDxfId="42"/>
    <tableColumn id="27" xr3:uid="{5AC0FE53-D6EA-4B79-B80D-2B35B5F71FE3}" name="CU5 - BURDEN" dataDxfId="41"/>
    <tableColumn id="28" xr3:uid="{B3243292-03A9-4C23-9B20-6A777C5695AC}" name="CU5 - RISK FACTORS" dataDxfId="40"/>
    <tableColumn id="29" xr3:uid="{7DA58846-F233-4477-9F72-B9185D3DC259}" name="CU5 - MANAGEMENT/ VACCINES" dataDxfId="39"/>
    <tableColumn id="30" xr3:uid="{67A92706-5C8D-4DBE-8C39-DCC93081D76E}" name="MTCT -  RISK" dataDxfId="38"/>
    <tableColumn id="31" xr3:uid="{86032D7C-5A95-4B42-8A52-459DE8921AAA}" name="MTCT - ANTIBODIES" dataDxfId="37"/>
    <tableColumn id="32" xr3:uid="{C175988A-7664-48E6-AEE4-EDF1E0716B88}" name="MNCH IMPACT - PROG PREG/NEO" dataDxfId="36"/>
    <tableColumn id="33" xr3:uid="{C72FC178-5AE1-4850-AF54-AA0B6E5755D1}" name="MNCH IMPACT - PROG CU5" dataDxfId="35"/>
    <tableColumn id="34" xr3:uid="{81BFF06C-A12F-49B1-B63F-CFBA8BE63127}" name="INTERVENTION NOTES" dataDxfId="34"/>
    <tableColumn id="35" xr3:uid="{98D75127-45F0-4A78-A330-E476E5BDEDAF}" name="MODEL NOTES" dataDxfId="33"/>
    <tableColumn id="5" xr3:uid="{72F19FC0-9532-40B0-9CDD-2418D41A412A}" name="SPECIAL INTEREST AREA" dataDxfId="32"/>
    <tableColumn id="36" xr3:uid="{D405314B-608B-0B4C-907E-0D174B9B6454}" name="BACKLOG" dataDxfId="3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1"/>
  <sheetViews>
    <sheetView showGridLines="0" tabSelected="1" zoomScale="93" zoomScaleNormal="93" workbookViewId="0">
      <selection activeCell="A17" sqref="A17:XFD17"/>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133"/>
      <c r="B4" s="133"/>
      <c r="C4" s="133"/>
      <c r="D4" s="34"/>
      <c r="E4" s="34"/>
      <c r="F4" s="25"/>
    </row>
    <row r="5" spans="1:9" x14ac:dyDescent="0.35">
      <c r="A5" s="133"/>
      <c r="B5" s="133"/>
      <c r="C5" s="133"/>
      <c r="D5" s="34"/>
      <c r="E5" s="34"/>
      <c r="F5" s="25"/>
    </row>
    <row r="6" spans="1:9" x14ac:dyDescent="0.3">
      <c r="A6" s="133"/>
      <c r="B6" s="133"/>
      <c r="C6" s="133"/>
      <c r="D6" s="34"/>
      <c r="E6" s="34"/>
      <c r="F6" s="25"/>
      <c r="I6" s="35"/>
    </row>
    <row r="7" spans="1:9" x14ac:dyDescent="0.35">
      <c r="A7" s="133"/>
      <c r="B7" s="133"/>
      <c r="C7" s="133"/>
      <c r="D7" s="34"/>
      <c r="E7" s="34"/>
      <c r="F7" s="25"/>
    </row>
    <row r="8" spans="1:9" x14ac:dyDescent="0.35">
      <c r="A8" s="133"/>
      <c r="B8" s="133"/>
      <c r="C8" s="133"/>
      <c r="D8" s="34"/>
      <c r="E8" s="34"/>
      <c r="F8" s="25"/>
    </row>
    <row r="9" spans="1:9" x14ac:dyDescent="0.35">
      <c r="A9" s="36"/>
      <c r="B9" s="36"/>
      <c r="C9" s="36"/>
      <c r="D9" s="34"/>
      <c r="E9" s="34"/>
      <c r="F9" s="25"/>
    </row>
    <row r="10" spans="1:9" x14ac:dyDescent="0.35">
      <c r="A10" s="129" t="s">
        <v>0</v>
      </c>
      <c r="B10" s="132"/>
      <c r="C10" s="132"/>
      <c r="D10" s="132"/>
      <c r="E10" s="132"/>
      <c r="F10" s="25"/>
    </row>
    <row r="11" spans="1:9" x14ac:dyDescent="0.35">
      <c r="A11" s="128" t="s">
        <v>1</v>
      </c>
      <c r="B11" s="128"/>
      <c r="C11" s="128"/>
      <c r="D11" s="34"/>
      <c r="E11" s="34"/>
      <c r="F11" s="25"/>
    </row>
    <row r="12" spans="1:9" x14ac:dyDescent="0.35">
      <c r="A12" s="37"/>
      <c r="B12" s="37"/>
      <c r="C12" s="37"/>
      <c r="D12" s="34"/>
      <c r="E12" s="34"/>
      <c r="F12" s="25"/>
    </row>
    <row r="13" spans="1:9" ht="13.25" customHeight="1" x14ac:dyDescent="0.35">
      <c r="A13" s="129" t="s">
        <v>3083</v>
      </c>
      <c r="B13" s="129"/>
      <c r="C13" s="129"/>
      <c r="D13" s="34"/>
      <c r="E13" s="34"/>
      <c r="F13" s="25"/>
    </row>
    <row r="14" spans="1:9" ht="20.75" customHeight="1" x14ac:dyDescent="0.35">
      <c r="A14" s="129"/>
      <c r="B14" s="129"/>
      <c r="C14" s="129"/>
      <c r="D14" s="34"/>
      <c r="E14" s="34"/>
      <c r="F14" s="13"/>
    </row>
    <row r="15" spans="1:9" s="85" customFormat="1" ht="20.75" customHeight="1" x14ac:dyDescent="0.35">
      <c r="A15" s="84"/>
      <c r="B15" s="87"/>
      <c r="C15" s="84"/>
      <c r="F15" s="86"/>
    </row>
    <row r="16" spans="1:9" ht="28.25" customHeight="1" x14ac:dyDescent="0.35">
      <c r="A16" s="131" t="s">
        <v>202</v>
      </c>
      <c r="B16" s="131"/>
      <c r="C16" s="13"/>
      <c r="D16" s="39"/>
      <c r="E16" s="39"/>
      <c r="F16" s="13"/>
    </row>
    <row r="17" spans="1:6" s="42" customFormat="1" ht="32.25" customHeight="1" x14ac:dyDescent="0.35">
      <c r="A17" s="130" t="s">
        <v>201</v>
      </c>
      <c r="B17" s="130"/>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1268</v>
      </c>
      <c r="C21" s="32"/>
    </row>
    <row r="22" spans="1:6" ht="18" customHeight="1" x14ac:dyDescent="0.35">
      <c r="A22" s="8"/>
      <c r="B22" s="18"/>
    </row>
    <row r="23" spans="1:6" x14ac:dyDescent="0.35">
      <c r="A23" s="125" t="s">
        <v>9</v>
      </c>
      <c r="B23" s="125"/>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185</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186</v>
      </c>
    </row>
    <row r="42" spans="1:2" x14ac:dyDescent="0.35">
      <c r="A42" s="31" t="s">
        <v>40</v>
      </c>
      <c r="B42" s="2" t="s">
        <v>41</v>
      </c>
    </row>
    <row r="43" spans="1:2" x14ac:dyDescent="0.35">
      <c r="A43" s="126" t="s">
        <v>3010</v>
      </c>
      <c r="B43" s="3" t="s">
        <v>42</v>
      </c>
    </row>
    <row r="44" spans="1:2" x14ac:dyDescent="0.35">
      <c r="A44" s="126"/>
      <c r="B44" s="29" t="s">
        <v>3009</v>
      </c>
    </row>
    <row r="45" spans="1:2" x14ac:dyDescent="0.35">
      <c r="A45" s="126" t="s">
        <v>43</v>
      </c>
      <c r="B45" s="4" t="s">
        <v>42</v>
      </c>
    </row>
    <row r="46" spans="1:2" ht="27" x14ac:dyDescent="0.35">
      <c r="A46" s="126"/>
      <c r="B46" s="30" t="s">
        <v>44</v>
      </c>
    </row>
    <row r="47" spans="1:2" x14ac:dyDescent="0.35">
      <c r="A47" s="126" t="s">
        <v>45</v>
      </c>
      <c r="B47" s="3" t="s">
        <v>42</v>
      </c>
    </row>
    <row r="48" spans="1:2" ht="27" x14ac:dyDescent="0.35">
      <c r="A48" s="126"/>
      <c r="B48" s="29" t="s">
        <v>46</v>
      </c>
    </row>
    <row r="49" spans="1:2" x14ac:dyDescent="0.35">
      <c r="A49" s="126" t="s">
        <v>1963</v>
      </c>
      <c r="B49" s="3" t="s">
        <v>47</v>
      </c>
    </row>
    <row r="50" spans="1:2" x14ac:dyDescent="0.35">
      <c r="A50" s="126"/>
      <c r="B50" s="30" t="s">
        <v>1964</v>
      </c>
    </row>
    <row r="51" spans="1:2" x14ac:dyDescent="0.35">
      <c r="A51" s="126"/>
      <c r="B51" s="29" t="s">
        <v>1965</v>
      </c>
    </row>
    <row r="52" spans="1:2" x14ac:dyDescent="0.35">
      <c r="A52" s="126" t="s">
        <v>1867</v>
      </c>
      <c r="B52" s="3" t="s">
        <v>48</v>
      </c>
    </row>
    <row r="53" spans="1:2" x14ac:dyDescent="0.35">
      <c r="A53" s="126"/>
      <c r="B53" s="30" t="s">
        <v>1868</v>
      </c>
    </row>
    <row r="54" spans="1:2" x14ac:dyDescent="0.35">
      <c r="A54" s="126"/>
      <c r="B54" s="29" t="s">
        <v>49</v>
      </c>
    </row>
    <row r="55" spans="1:2" x14ac:dyDescent="0.35">
      <c r="A55" s="126" t="s">
        <v>50</v>
      </c>
      <c r="B55" s="3" t="s">
        <v>47</v>
      </c>
    </row>
    <row r="56" spans="1:2" x14ac:dyDescent="0.35">
      <c r="A56" s="126"/>
      <c r="B56" s="29" t="s">
        <v>51</v>
      </c>
    </row>
    <row r="57" spans="1:2" x14ac:dyDescent="0.35">
      <c r="A57" s="126" t="s">
        <v>52</v>
      </c>
      <c r="B57" s="3" t="s">
        <v>53</v>
      </c>
    </row>
    <row r="58" spans="1:2" x14ac:dyDescent="0.35">
      <c r="A58" s="126"/>
      <c r="B58" s="29" t="s">
        <v>54</v>
      </c>
    </row>
    <row r="59" spans="1:2" x14ac:dyDescent="0.35">
      <c r="A59" s="126" t="s">
        <v>55</v>
      </c>
      <c r="B59" s="3" t="s">
        <v>53</v>
      </c>
    </row>
    <row r="60" spans="1:2" x14ac:dyDescent="0.35">
      <c r="A60" s="126"/>
      <c r="B60" s="29" t="s">
        <v>56</v>
      </c>
    </row>
    <row r="61" spans="1:2" x14ac:dyDescent="0.35">
      <c r="A61" s="126" t="s">
        <v>57</v>
      </c>
      <c r="B61" s="4" t="s">
        <v>47</v>
      </c>
    </row>
    <row r="62" spans="1:2" ht="27" x14ac:dyDescent="0.35">
      <c r="A62" s="126"/>
      <c r="B62" s="29" t="s">
        <v>58</v>
      </c>
    </row>
    <row r="63" spans="1:2" x14ac:dyDescent="0.35">
      <c r="A63" s="126" t="s">
        <v>1865</v>
      </c>
      <c r="B63" s="4" t="s">
        <v>53</v>
      </c>
    </row>
    <row r="64" spans="1:2" x14ac:dyDescent="0.35">
      <c r="A64" s="126"/>
      <c r="B64" s="30" t="s">
        <v>1866</v>
      </c>
    </row>
    <row r="65" spans="1:2" x14ac:dyDescent="0.35">
      <c r="A65" s="126"/>
      <c r="B65" s="29" t="s">
        <v>59</v>
      </c>
    </row>
    <row r="66" spans="1:2" x14ac:dyDescent="0.35">
      <c r="A66" s="126" t="s">
        <v>60</v>
      </c>
      <c r="B66" s="4" t="s">
        <v>53</v>
      </c>
    </row>
    <row r="67" spans="1:2" x14ac:dyDescent="0.35">
      <c r="A67" s="126"/>
      <c r="B67" s="29" t="s">
        <v>61</v>
      </c>
    </row>
    <row r="68" spans="1:2" x14ac:dyDescent="0.35">
      <c r="A68" s="126" t="s">
        <v>62</v>
      </c>
      <c r="B68" s="4" t="s">
        <v>53</v>
      </c>
    </row>
    <row r="69" spans="1:2" x14ac:dyDescent="0.35">
      <c r="A69" s="126"/>
      <c r="B69" s="29" t="s">
        <v>63</v>
      </c>
    </row>
    <row r="70" spans="1:2" x14ac:dyDescent="0.35">
      <c r="A70" s="126" t="s">
        <v>64</v>
      </c>
      <c r="B70" s="4" t="s">
        <v>53</v>
      </c>
    </row>
    <row r="71" spans="1:2" ht="27" x14ac:dyDescent="0.35">
      <c r="A71" s="126"/>
      <c r="B71" s="29" t="s">
        <v>65</v>
      </c>
    </row>
    <row r="72" spans="1:2" x14ac:dyDescent="0.35">
      <c r="A72" s="127" t="s">
        <v>66</v>
      </c>
      <c r="B72" s="4" t="s">
        <v>53</v>
      </c>
    </row>
    <row r="73" spans="1:2" x14ac:dyDescent="0.35">
      <c r="A73" s="127"/>
      <c r="B73" s="29" t="s">
        <v>67</v>
      </c>
    </row>
    <row r="74" spans="1:2" x14ac:dyDescent="0.35">
      <c r="A74" s="31" t="s">
        <v>68</v>
      </c>
      <c r="B74" s="2" t="s">
        <v>69</v>
      </c>
    </row>
    <row r="75" spans="1:2" x14ac:dyDescent="0.35">
      <c r="A75" s="31" t="s">
        <v>70</v>
      </c>
      <c r="B75" s="2" t="s">
        <v>71</v>
      </c>
    </row>
    <row r="76" spans="1:2" ht="40.5" x14ac:dyDescent="0.35">
      <c r="A76" s="108" t="s">
        <v>1115</v>
      </c>
      <c r="B76" s="2" t="s">
        <v>2281</v>
      </c>
    </row>
    <row r="77" spans="1:2" ht="27" x14ac:dyDescent="0.35">
      <c r="A77" s="12" t="s">
        <v>72</v>
      </c>
      <c r="B77" s="5" t="s">
        <v>73</v>
      </c>
    </row>
    <row r="79" spans="1:2" x14ac:dyDescent="0.35">
      <c r="A79" s="125" t="s">
        <v>74</v>
      </c>
      <c r="B79" s="125"/>
    </row>
    <row r="80" spans="1:2" ht="27" x14ac:dyDescent="0.35">
      <c r="A80" s="14" t="s">
        <v>92</v>
      </c>
      <c r="B80" s="17" t="s">
        <v>93</v>
      </c>
    </row>
    <row r="81" spans="1:2" x14ac:dyDescent="0.35">
      <c r="A81" s="16" t="s">
        <v>1489</v>
      </c>
      <c r="B81" s="27" t="s">
        <v>1490</v>
      </c>
    </row>
    <row r="82" spans="1:2" ht="27" x14ac:dyDescent="0.35">
      <c r="A82" s="14" t="s">
        <v>75</v>
      </c>
      <c r="B82" s="27" t="s">
        <v>76</v>
      </c>
    </row>
    <row r="83" spans="1:2" x14ac:dyDescent="0.35">
      <c r="A83" s="14" t="s">
        <v>77</v>
      </c>
      <c r="B83" s="27" t="s">
        <v>78</v>
      </c>
    </row>
    <row r="84" spans="1:2" x14ac:dyDescent="0.35">
      <c r="A84" s="14" t="s">
        <v>79</v>
      </c>
      <c r="B84" s="27" t="s">
        <v>78</v>
      </c>
    </row>
    <row r="85" spans="1:2" x14ac:dyDescent="0.35">
      <c r="A85" s="14" t="s">
        <v>241</v>
      </c>
      <c r="B85" s="27" t="s">
        <v>78</v>
      </c>
    </row>
    <row r="86" spans="1:2" x14ac:dyDescent="0.35">
      <c r="A86" s="14" t="s">
        <v>242</v>
      </c>
      <c r="B86" s="27" t="s">
        <v>78</v>
      </c>
    </row>
    <row r="87" spans="1:2" x14ac:dyDescent="0.35">
      <c r="A87" s="16" t="s">
        <v>80</v>
      </c>
      <c r="B87" s="27" t="s">
        <v>81</v>
      </c>
    </row>
    <row r="88" spans="1:2" x14ac:dyDescent="0.35">
      <c r="A88" s="16" t="s">
        <v>82</v>
      </c>
      <c r="B88" s="27" t="s">
        <v>83</v>
      </c>
    </row>
    <row r="89" spans="1:2" x14ac:dyDescent="0.35">
      <c r="A89" s="16" t="s">
        <v>1100</v>
      </c>
      <c r="B89" s="27" t="s">
        <v>1101</v>
      </c>
    </row>
    <row r="90" spans="1:2" x14ac:dyDescent="0.35">
      <c r="A90" s="14" t="s">
        <v>18</v>
      </c>
      <c r="B90" s="27" t="s">
        <v>18</v>
      </c>
    </row>
    <row r="91" spans="1:2" x14ac:dyDescent="0.35">
      <c r="A91" s="14" t="s">
        <v>1102</v>
      </c>
      <c r="B91" s="27" t="s">
        <v>1103</v>
      </c>
    </row>
    <row r="92" spans="1:2" x14ac:dyDescent="0.35">
      <c r="A92" s="14" t="s">
        <v>19</v>
      </c>
      <c r="B92" s="27" t="s">
        <v>84</v>
      </c>
    </row>
    <row r="93" spans="1:2" x14ac:dyDescent="0.35">
      <c r="A93" s="14" t="s">
        <v>85</v>
      </c>
      <c r="B93" s="27" t="s">
        <v>78</v>
      </c>
    </row>
    <row r="94" spans="1:2" x14ac:dyDescent="0.35">
      <c r="A94" s="14" t="s">
        <v>86</v>
      </c>
      <c r="B94" s="27" t="s">
        <v>78</v>
      </c>
    </row>
    <row r="95" spans="1:2" x14ac:dyDescent="0.35">
      <c r="A95" s="14" t="s">
        <v>244</v>
      </c>
      <c r="B95" s="27" t="s">
        <v>78</v>
      </c>
    </row>
    <row r="96" spans="1:2" x14ac:dyDescent="0.35">
      <c r="A96" s="14" t="s">
        <v>1104</v>
      </c>
      <c r="B96" s="27" t="s">
        <v>78</v>
      </c>
    </row>
    <row r="97" spans="1:2" x14ac:dyDescent="0.35">
      <c r="A97" s="14" t="s">
        <v>1105</v>
      </c>
      <c r="B97" s="27" t="s">
        <v>78</v>
      </c>
    </row>
    <row r="98" spans="1:2" x14ac:dyDescent="0.35">
      <c r="A98" s="16" t="s">
        <v>87</v>
      </c>
      <c r="B98" s="27" t="s">
        <v>78</v>
      </c>
    </row>
    <row r="99" spans="1:2" x14ac:dyDescent="0.35">
      <c r="A99" s="16" t="s">
        <v>245</v>
      </c>
      <c r="B99" s="27" t="s">
        <v>1106</v>
      </c>
    </row>
    <row r="100" spans="1:2" x14ac:dyDescent="0.35">
      <c r="A100" s="16" t="s">
        <v>1107</v>
      </c>
      <c r="B100" s="27" t="s">
        <v>78</v>
      </c>
    </row>
    <row r="101" spans="1:2" x14ac:dyDescent="0.35">
      <c r="A101" s="14" t="s">
        <v>1108</v>
      </c>
      <c r="B101" s="27" t="s">
        <v>88</v>
      </c>
    </row>
    <row r="102" spans="1:2" x14ac:dyDescent="0.35">
      <c r="A102" s="14" t="s">
        <v>89</v>
      </c>
      <c r="B102" s="27" t="s">
        <v>90</v>
      </c>
    </row>
    <row r="103" spans="1:2" x14ac:dyDescent="0.35">
      <c r="A103" s="14" t="s">
        <v>91</v>
      </c>
      <c r="B103" s="27" t="s">
        <v>78</v>
      </c>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row r="131" spans="1:2" x14ac:dyDescent="0.35">
      <c r="A131" s="21"/>
      <c r="B131" s="21"/>
    </row>
  </sheetData>
  <mergeCells count="27">
    <mergeCell ref="A10:E10"/>
    <mergeCell ref="A4:C4"/>
    <mergeCell ref="A5:C5"/>
    <mergeCell ref="A6:C6"/>
    <mergeCell ref="A7:C7"/>
    <mergeCell ref="A8:C8"/>
    <mergeCell ref="A11:C11"/>
    <mergeCell ref="A14:C14"/>
    <mergeCell ref="A17:B17"/>
    <mergeCell ref="A63:A65"/>
    <mergeCell ref="A66:A67"/>
    <mergeCell ref="A23:B23"/>
    <mergeCell ref="A43:A44"/>
    <mergeCell ref="A45:A46"/>
    <mergeCell ref="A47:A48"/>
    <mergeCell ref="A49:A51"/>
    <mergeCell ref="A13:C13"/>
    <mergeCell ref="A16:B16"/>
    <mergeCell ref="A79:B79"/>
    <mergeCell ref="A68:A69"/>
    <mergeCell ref="A70:A71"/>
    <mergeCell ref="A72:A73"/>
    <mergeCell ref="A52:A54"/>
    <mergeCell ref="A55:A56"/>
    <mergeCell ref="A57:A58"/>
    <mergeCell ref="A59:A60"/>
    <mergeCell ref="A61:A62"/>
  </mergeCells>
  <conditionalFormatting sqref="A36:A41">
    <cfRule type="cellIs" dxfId="123" priority="25" operator="equal">
      <formula>"Exclude"</formula>
    </cfRule>
    <cfRule type="cellIs" dxfId="122" priority="26" operator="equal">
      <formula>"Include"</formula>
    </cfRule>
  </conditionalFormatting>
  <conditionalFormatting sqref="A24">
    <cfRule type="duplicateValues" dxfId="121" priority="24"/>
  </conditionalFormatting>
  <conditionalFormatting sqref="A28">
    <cfRule type="duplicateValues" dxfId="120" priority="23"/>
  </conditionalFormatting>
  <conditionalFormatting sqref="A87:A98">
    <cfRule type="cellIs" dxfId="119" priority="7" operator="equal">
      <formula>"Exclude"</formula>
    </cfRule>
    <cfRule type="cellIs" dxfId="118" priority="8" operator="equal">
      <formula>"Include"</formula>
    </cfRule>
  </conditionalFormatting>
  <conditionalFormatting sqref="A103">
    <cfRule type="cellIs" dxfId="117" priority="5" operator="equal">
      <formula>"Exclude"</formula>
    </cfRule>
    <cfRule type="cellIs" dxfId="116" priority="6" operator="equal">
      <formula>"Include"</formula>
    </cfRule>
  </conditionalFormatting>
  <conditionalFormatting sqref="A36">
    <cfRule type="cellIs" dxfId="115" priority="3" operator="equal">
      <formula>"Exclude"</formula>
    </cfRule>
    <cfRule type="cellIs" dxfId="114" priority="4" operator="equal">
      <formula>"Include"</formula>
    </cfRule>
  </conditionalFormatting>
  <conditionalFormatting sqref="A35">
    <cfRule type="cellIs" dxfId="113" priority="1" operator="equal">
      <formula>"Exclude"</formula>
    </cfRule>
    <cfRule type="cellIs" dxfId="112"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69"/>
  <sheetViews>
    <sheetView zoomScale="90" zoomScaleNormal="90" workbookViewId="0">
      <selection activeCell="C16" sqref="C16"/>
    </sheetView>
  </sheetViews>
  <sheetFormatPr defaultColWidth="10.81640625" defaultRowHeight="13.5" x14ac:dyDescent="0.3"/>
  <cols>
    <col min="1" max="1" width="18.453125" style="1" bestFit="1" customWidth="1"/>
    <col min="2" max="2" width="19.08984375" style="1" bestFit="1" customWidth="1"/>
    <col min="3" max="3" width="10.81640625" style="1" customWidth="1"/>
    <col min="4" max="4" width="24.08984375" style="1" bestFit="1" customWidth="1"/>
    <col min="5" max="5" width="18.08984375" style="1" bestFit="1" customWidth="1"/>
    <col min="6" max="6" width="12.90625" style="1" bestFit="1" customWidth="1"/>
    <col min="7" max="7" width="17.453125" style="1" bestFit="1" customWidth="1"/>
    <col min="8" max="8" width="8.1796875" style="1" bestFit="1" customWidth="1"/>
    <col min="9" max="9" width="31.90625" style="1" bestFit="1" customWidth="1"/>
    <col min="10" max="10" width="21.36328125" style="1" bestFit="1" customWidth="1"/>
    <col min="11" max="11" width="26" style="1" bestFit="1" customWidth="1"/>
    <col min="12" max="12" width="14.1796875" style="1" bestFit="1" customWidth="1"/>
    <col min="13" max="13" width="16.7265625" style="1" bestFit="1" customWidth="1"/>
    <col min="14" max="14" width="17.7265625" style="1" bestFit="1" customWidth="1"/>
    <col min="15" max="15" width="12.36328125" style="1" bestFit="1" customWidth="1"/>
    <col min="16" max="16" width="17.26953125" style="1" bestFit="1" customWidth="1"/>
    <col min="17" max="19" width="12.36328125" style="1" bestFit="1" customWidth="1"/>
    <col min="20" max="16384" width="10.81640625" style="1"/>
  </cols>
  <sheetData>
    <row r="1" spans="1:8" s="44" customFormat="1" x14ac:dyDescent="0.3">
      <c r="A1" s="134" t="s">
        <v>210</v>
      </c>
      <c r="B1" s="134"/>
      <c r="C1" s="134"/>
    </row>
    <row r="2" spans="1:8" x14ac:dyDescent="0.3">
      <c r="C2" s="43"/>
      <c r="D2" s="43"/>
      <c r="E2" s="43"/>
      <c r="F2" s="43"/>
      <c r="G2" s="43"/>
      <c r="H2" s="43"/>
    </row>
    <row r="3" spans="1:8" x14ac:dyDescent="0.3">
      <c r="A3" s="46" t="s">
        <v>209</v>
      </c>
      <c r="B3" s="45"/>
      <c r="C3" s="43"/>
      <c r="D3" s="46" t="s">
        <v>207</v>
      </c>
      <c r="E3" s="45"/>
      <c r="F3" s="45"/>
      <c r="G3" s="45"/>
      <c r="H3" s="43"/>
    </row>
    <row r="4" spans="1:8" x14ac:dyDescent="0.3">
      <c r="A4" s="49" t="s">
        <v>203</v>
      </c>
      <c r="B4" s="49" t="s">
        <v>206</v>
      </c>
      <c r="C4" s="43"/>
      <c r="D4" s="47" t="s">
        <v>213</v>
      </c>
      <c r="E4" s="47"/>
      <c r="F4" s="47"/>
      <c r="G4" s="47" t="s">
        <v>214</v>
      </c>
      <c r="H4" s="43"/>
    </row>
    <row r="5" spans="1:8" x14ac:dyDescent="0.3">
      <c r="A5" s="122" t="s">
        <v>105</v>
      </c>
      <c r="B5" s="123">
        <v>51</v>
      </c>
      <c r="C5" s="43"/>
      <c r="D5" s="43" t="s">
        <v>211</v>
      </c>
      <c r="E5" s="43"/>
      <c r="F5" s="43"/>
      <c r="G5" s="43">
        <f>COUNTIF(Articles!O:O,"Yes")</f>
        <v>67</v>
      </c>
      <c r="H5" s="43"/>
    </row>
    <row r="6" spans="1:8" x14ac:dyDescent="0.3">
      <c r="A6" s="124" t="s">
        <v>106</v>
      </c>
      <c r="B6" s="123">
        <v>11</v>
      </c>
      <c r="C6" s="43"/>
      <c r="D6" s="43" t="s">
        <v>212</v>
      </c>
      <c r="E6" s="43"/>
      <c r="F6" s="43"/>
      <c r="G6" s="43">
        <f>COUNTIF(Articles!P:P,"Yes")</f>
        <v>57</v>
      </c>
      <c r="H6" s="43"/>
    </row>
    <row r="7" spans="1:8" x14ac:dyDescent="0.3">
      <c r="A7" s="124" t="s">
        <v>169</v>
      </c>
      <c r="B7" s="123">
        <v>5</v>
      </c>
      <c r="C7" s="43"/>
      <c r="D7" s="43"/>
      <c r="E7" s="43"/>
      <c r="F7" s="43"/>
      <c r="G7" s="43"/>
      <c r="H7" s="43"/>
    </row>
    <row r="8" spans="1:8" x14ac:dyDescent="0.3">
      <c r="A8" s="124" t="s">
        <v>103</v>
      </c>
      <c r="B8" s="123">
        <v>22</v>
      </c>
      <c r="C8" s="43"/>
      <c r="D8" s="43"/>
      <c r="E8" s="43"/>
      <c r="F8" s="43"/>
      <c r="G8" s="43"/>
      <c r="H8" s="43"/>
    </row>
    <row r="9" spans="1:8" x14ac:dyDescent="0.3">
      <c r="A9" s="124" t="s">
        <v>170</v>
      </c>
      <c r="B9" s="123">
        <v>5</v>
      </c>
      <c r="C9" s="43"/>
      <c r="D9" s="46" t="s">
        <v>208</v>
      </c>
      <c r="E9" s="45"/>
      <c r="F9" s="45"/>
      <c r="G9" s="45"/>
      <c r="H9" s="43"/>
    </row>
    <row r="10" spans="1:8" x14ac:dyDescent="0.3">
      <c r="A10" s="124" t="s">
        <v>1869</v>
      </c>
      <c r="B10" s="123">
        <v>1</v>
      </c>
      <c r="C10" s="43"/>
      <c r="D10" s="47" t="s">
        <v>205</v>
      </c>
      <c r="E10" s="47"/>
      <c r="F10" s="47"/>
      <c r="G10" s="47" t="s">
        <v>214</v>
      </c>
      <c r="H10" s="43"/>
    </row>
    <row r="11" spans="1:8" x14ac:dyDescent="0.3">
      <c r="A11" s="124" t="s">
        <v>1862</v>
      </c>
      <c r="B11" s="123">
        <v>1</v>
      </c>
      <c r="C11" s="43"/>
      <c r="D11" s="43" t="s">
        <v>215</v>
      </c>
      <c r="E11" s="43"/>
      <c r="F11" s="43"/>
      <c r="G11" s="43">
        <f>COUNTIF(Articles!Q:Q,"Yes")</f>
        <v>23</v>
      </c>
      <c r="H11" s="43"/>
    </row>
    <row r="12" spans="1:8" x14ac:dyDescent="0.3">
      <c r="A12" s="124" t="s">
        <v>2196</v>
      </c>
      <c r="B12" s="123">
        <v>1</v>
      </c>
      <c r="C12" s="43"/>
      <c r="D12" s="43" t="s">
        <v>216</v>
      </c>
      <c r="E12" s="43"/>
      <c r="F12" s="43"/>
      <c r="G12" s="43">
        <f>COUNTIF(Articles!R:R,"Yes")</f>
        <v>43</v>
      </c>
      <c r="H12" s="43"/>
    </row>
    <row r="13" spans="1:8" x14ac:dyDescent="0.3">
      <c r="A13" s="124" t="s">
        <v>2292</v>
      </c>
      <c r="B13" s="123">
        <v>1</v>
      </c>
    </row>
    <row r="14" spans="1:8" x14ac:dyDescent="0.3">
      <c r="A14" s="124" t="s">
        <v>2830</v>
      </c>
      <c r="B14" s="123">
        <v>1</v>
      </c>
    </row>
    <row r="15" spans="1:8" x14ac:dyDescent="0.3">
      <c r="A15" s="124" t="s">
        <v>2454</v>
      </c>
      <c r="B15" s="123">
        <v>1</v>
      </c>
      <c r="D15" s="46" t="s">
        <v>226</v>
      </c>
      <c r="E15" s="45"/>
      <c r="F15" s="45"/>
      <c r="G15" s="45"/>
    </row>
    <row r="16" spans="1:8" x14ac:dyDescent="0.3">
      <c r="A16" s="124" t="s">
        <v>2494</v>
      </c>
      <c r="B16" s="123">
        <v>1</v>
      </c>
      <c r="D16" s="47" t="s">
        <v>227</v>
      </c>
      <c r="E16" s="47"/>
      <c r="F16" s="47"/>
      <c r="G16" s="47" t="s">
        <v>214</v>
      </c>
    </row>
    <row r="17" spans="1:19" x14ac:dyDescent="0.3">
      <c r="A17" s="124" t="s">
        <v>2652</v>
      </c>
      <c r="B17" s="123">
        <v>1</v>
      </c>
      <c r="D17" s="43" t="s">
        <v>228</v>
      </c>
      <c r="E17" s="43"/>
      <c r="F17" s="43"/>
      <c r="G17" s="43">
        <f>COUNTIF(Articles!L:L,("Peer-reviewed"))</f>
        <v>119</v>
      </c>
    </row>
    <row r="18" spans="1:19" x14ac:dyDescent="0.3">
      <c r="A18" s="122" t="s">
        <v>39</v>
      </c>
      <c r="B18" s="123">
        <v>24</v>
      </c>
      <c r="D18" s="43" t="s">
        <v>1270</v>
      </c>
      <c r="E18" s="43"/>
      <c r="F18" s="43"/>
      <c r="G18" s="43">
        <f>COUNTIF(Articles!L:L,"Pre-print source")</f>
        <v>4</v>
      </c>
    </row>
    <row r="19" spans="1:19" x14ac:dyDescent="0.3">
      <c r="A19" s="124" t="s">
        <v>107</v>
      </c>
      <c r="B19" s="123">
        <v>6</v>
      </c>
      <c r="D19" s="1" t="s">
        <v>229</v>
      </c>
      <c r="G19" s="43">
        <f>COUNTIF(Articles!L:L,"Grey literature")</f>
        <v>0</v>
      </c>
    </row>
    <row r="20" spans="1:19" x14ac:dyDescent="0.3">
      <c r="A20" s="124" t="s">
        <v>1869</v>
      </c>
      <c r="B20" s="123">
        <v>1</v>
      </c>
    </row>
    <row r="21" spans="1:19" x14ac:dyDescent="0.3">
      <c r="A21" s="124" t="s">
        <v>1065</v>
      </c>
      <c r="B21" s="123">
        <v>1</v>
      </c>
    </row>
    <row r="22" spans="1:19" x14ac:dyDescent="0.3">
      <c r="A22" s="124" t="s">
        <v>2128</v>
      </c>
      <c r="B22" s="123">
        <v>1</v>
      </c>
      <c r="D22" s="46" t="s">
        <v>217</v>
      </c>
      <c r="E22" s="45"/>
      <c r="F22" s="45"/>
      <c r="G22" s="45"/>
      <c r="H22" s="46"/>
      <c r="I22" s="46"/>
      <c r="J22" s="46"/>
      <c r="K22" s="46"/>
      <c r="L22" s="46"/>
      <c r="M22" s="46"/>
      <c r="N22" s="46"/>
      <c r="O22" s="46"/>
    </row>
    <row r="23" spans="1:19" ht="14.5" x14ac:dyDescent="0.35">
      <c r="A23" s="124" t="s">
        <v>112</v>
      </c>
      <c r="B23" s="123">
        <v>5</v>
      </c>
      <c r="E23" s="120" t="s">
        <v>113</v>
      </c>
      <c r="P23"/>
      <c r="Q23"/>
      <c r="R23"/>
      <c r="S23"/>
    </row>
    <row r="24" spans="1:19" ht="14.5" x14ac:dyDescent="0.35">
      <c r="A24" s="124" t="s">
        <v>1156</v>
      </c>
      <c r="B24" s="123">
        <v>1</v>
      </c>
      <c r="E24" s="1" t="s">
        <v>110</v>
      </c>
      <c r="F24" s="1" t="s">
        <v>100</v>
      </c>
      <c r="G24" s="1" t="s">
        <v>104</v>
      </c>
      <c r="H24" s="1" t="s">
        <v>102</v>
      </c>
      <c r="I24" s="1" t="s">
        <v>109</v>
      </c>
      <c r="J24" s="1" t="s">
        <v>1763</v>
      </c>
      <c r="K24" s="1" t="s">
        <v>1864</v>
      </c>
      <c r="L24" s="1" t="s">
        <v>2198</v>
      </c>
      <c r="M24" s="1" t="s">
        <v>2199</v>
      </c>
      <c r="N24" s="1" t="s">
        <v>2319</v>
      </c>
      <c r="O24" s="1" t="s">
        <v>204</v>
      </c>
      <c r="P24"/>
      <c r="Q24"/>
      <c r="R24"/>
      <c r="S24"/>
    </row>
    <row r="25" spans="1:19" ht="14.5" x14ac:dyDescent="0.35">
      <c r="A25" s="124" t="s">
        <v>171</v>
      </c>
      <c r="B25" s="123">
        <v>2</v>
      </c>
      <c r="D25" s="1" t="s">
        <v>218</v>
      </c>
      <c r="E25" s="121">
        <v>2.4390243902439025E-2</v>
      </c>
      <c r="F25" s="121">
        <v>3.2520325203252036E-2</v>
      </c>
      <c r="G25" s="121">
        <v>0.29268292682926828</v>
      </c>
      <c r="H25" s="121">
        <v>0.21138211382113822</v>
      </c>
      <c r="I25" s="121">
        <v>0.26016260162601629</v>
      </c>
      <c r="J25" s="121">
        <v>0.13821138211382114</v>
      </c>
      <c r="K25" s="121">
        <v>8.130081300813009E-3</v>
      </c>
      <c r="L25" s="121">
        <v>1.6260162601626018E-2</v>
      </c>
      <c r="M25" s="121">
        <v>8.130081300813009E-3</v>
      </c>
      <c r="N25" s="121">
        <v>8.130081300813009E-3</v>
      </c>
      <c r="O25" s="121">
        <v>1</v>
      </c>
      <c r="P25"/>
      <c r="Q25"/>
      <c r="R25"/>
      <c r="S25"/>
    </row>
    <row r="26" spans="1:19" ht="14.5" x14ac:dyDescent="0.35">
      <c r="A26" s="124" t="s">
        <v>2494</v>
      </c>
      <c r="B26" s="123">
        <v>1</v>
      </c>
      <c r="D26"/>
      <c r="E26"/>
      <c r="F26"/>
      <c r="G26"/>
      <c r="H26"/>
      <c r="I26"/>
      <c r="J26"/>
      <c r="K26"/>
      <c r="L26"/>
      <c r="M26"/>
      <c r="N26"/>
      <c r="O26"/>
    </row>
    <row r="27" spans="1:19" ht="14.5" x14ac:dyDescent="0.35">
      <c r="A27" s="124" t="s">
        <v>2632</v>
      </c>
      <c r="B27" s="123">
        <v>1</v>
      </c>
      <c r="D27"/>
      <c r="E27"/>
      <c r="F27"/>
      <c r="G27"/>
      <c r="H27"/>
      <c r="I27"/>
      <c r="J27"/>
      <c r="K27"/>
      <c r="L27"/>
      <c r="M27"/>
      <c r="N27"/>
      <c r="O27"/>
    </row>
    <row r="28" spans="1:19" ht="14.5" x14ac:dyDescent="0.35">
      <c r="A28" s="124" t="s">
        <v>2669</v>
      </c>
      <c r="B28" s="123">
        <v>1</v>
      </c>
      <c r="D28"/>
      <c r="E28"/>
      <c r="F28"/>
      <c r="G28"/>
      <c r="H28"/>
      <c r="I28"/>
      <c r="J28"/>
      <c r="K28"/>
      <c r="L28"/>
      <c r="M28"/>
      <c r="N28"/>
      <c r="O28"/>
    </row>
    <row r="29" spans="1:19" ht="14.5" x14ac:dyDescent="0.35">
      <c r="A29" s="124" t="s">
        <v>2708</v>
      </c>
      <c r="B29" s="123">
        <v>1</v>
      </c>
      <c r="D29" s="81" t="s">
        <v>1109</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Cross-sectional study</v>
      </c>
      <c r="K29" s="82" t="str">
        <f t="shared" si="0"/>
        <v>Quasi-experimental study</v>
      </c>
      <c r="L29" s="82" t="str">
        <f t="shared" si="0"/>
        <v>Meta-analysis</v>
      </c>
      <c r="M29" s="82" t="str">
        <f t="shared" si="0"/>
        <v>Ecological study</v>
      </c>
      <c r="N29" s="82" t="str">
        <f t="shared" ref="N29" si="1">N24</f>
        <v>Pre-clinical study</v>
      </c>
      <c r="O29" s="82"/>
    </row>
    <row r="30" spans="1:19" ht="14.5" x14ac:dyDescent="0.35">
      <c r="A30" s="124" t="s">
        <v>2774</v>
      </c>
      <c r="B30" s="123">
        <v>1</v>
      </c>
      <c r="D30" t="s">
        <v>1110</v>
      </c>
      <c r="E30" s="83">
        <f>ROUND(GETPIVOTDATA("ARTICLE TYPE",$D$23,"ARTICLE TYPE",E29),2)</f>
        <v>0.02</v>
      </c>
      <c r="F30" s="83">
        <f t="shared" ref="F30:M30" si="2">ROUND(GETPIVOTDATA("ARTICLE TYPE",$D$23,"ARTICLE TYPE",F29),2)</f>
        <v>0.03</v>
      </c>
      <c r="G30" s="83">
        <f t="shared" si="2"/>
        <v>0.28999999999999998</v>
      </c>
      <c r="H30" s="83">
        <f t="shared" si="2"/>
        <v>0.21</v>
      </c>
      <c r="I30" s="83">
        <f t="shared" si="2"/>
        <v>0.26</v>
      </c>
      <c r="J30" s="83">
        <f t="shared" si="2"/>
        <v>0.14000000000000001</v>
      </c>
      <c r="K30" s="83">
        <f t="shared" si="2"/>
        <v>0.01</v>
      </c>
      <c r="L30" s="83">
        <f t="shared" si="2"/>
        <v>0.02</v>
      </c>
      <c r="M30" s="83">
        <f t="shared" si="2"/>
        <v>0.01</v>
      </c>
      <c r="N30" s="83">
        <f t="shared" ref="N30" si="3">ROUND(GETPIVOTDATA("ARTICLE TYPE",$D$23,"ARTICLE TYPE",N29),2)</f>
        <v>0.01</v>
      </c>
      <c r="O30" s="83"/>
    </row>
    <row r="31" spans="1:19" ht="14.5" x14ac:dyDescent="0.35">
      <c r="A31" s="124" t="s">
        <v>2904</v>
      </c>
      <c r="B31" s="123">
        <v>1</v>
      </c>
      <c r="D31"/>
      <c r="E31"/>
      <c r="F31"/>
      <c r="G31"/>
      <c r="H31"/>
      <c r="I31"/>
      <c r="J31"/>
      <c r="K31"/>
      <c r="L31"/>
      <c r="M31"/>
      <c r="N31"/>
      <c r="O31"/>
    </row>
    <row r="32" spans="1:19" ht="14.5" x14ac:dyDescent="0.35">
      <c r="A32" s="124" t="s">
        <v>2956</v>
      </c>
      <c r="B32" s="123">
        <v>1</v>
      </c>
      <c r="D32"/>
      <c r="E32"/>
      <c r="F32"/>
      <c r="G32"/>
      <c r="H32"/>
      <c r="I32"/>
      <c r="J32"/>
      <c r="K32"/>
      <c r="L32"/>
      <c r="M32"/>
      <c r="N32"/>
      <c r="O32"/>
    </row>
    <row r="33" spans="1:15" ht="14.5" x14ac:dyDescent="0.35">
      <c r="A33" s="122" t="s">
        <v>101</v>
      </c>
      <c r="B33" s="123">
        <v>38</v>
      </c>
      <c r="D33"/>
      <c r="E33"/>
      <c r="F33"/>
      <c r="G33"/>
      <c r="H33"/>
      <c r="I33"/>
      <c r="J33"/>
      <c r="K33"/>
      <c r="L33"/>
      <c r="M33"/>
      <c r="N33"/>
      <c r="O33"/>
    </row>
    <row r="34" spans="1:15" ht="14.5" x14ac:dyDescent="0.35">
      <c r="A34" s="124" t="s">
        <v>1869</v>
      </c>
      <c r="B34" s="123">
        <v>20</v>
      </c>
      <c r="D34"/>
      <c r="E34"/>
      <c r="F34"/>
      <c r="G34"/>
      <c r="H34"/>
      <c r="I34"/>
      <c r="J34"/>
      <c r="K34"/>
      <c r="L34"/>
      <c r="M34"/>
      <c r="N34"/>
      <c r="O34"/>
    </row>
    <row r="35" spans="1:15" ht="14.5" x14ac:dyDescent="0.35">
      <c r="A35" s="124" t="s">
        <v>2830</v>
      </c>
      <c r="B35" s="123">
        <v>18</v>
      </c>
      <c r="D35"/>
      <c r="E35"/>
      <c r="F35"/>
      <c r="G35"/>
      <c r="H35"/>
      <c r="I35"/>
      <c r="J35"/>
      <c r="K35"/>
      <c r="L35"/>
      <c r="M35"/>
      <c r="N35"/>
      <c r="O35"/>
    </row>
    <row r="36" spans="1:15" ht="14.5" x14ac:dyDescent="0.35">
      <c r="A36" s="122" t="s">
        <v>240</v>
      </c>
      <c r="B36" s="123">
        <v>10</v>
      </c>
      <c r="D36"/>
      <c r="E36"/>
      <c r="F36"/>
      <c r="G36"/>
      <c r="H36"/>
      <c r="I36"/>
      <c r="J36"/>
      <c r="K36"/>
      <c r="L36"/>
      <c r="M36"/>
      <c r="N36"/>
      <c r="O36"/>
    </row>
    <row r="37" spans="1:15" ht="14.5" x14ac:dyDescent="0.35">
      <c r="A37" s="124" t="s">
        <v>1869</v>
      </c>
      <c r="B37" s="123">
        <v>4</v>
      </c>
      <c r="D37"/>
      <c r="E37"/>
      <c r="F37"/>
      <c r="G37"/>
      <c r="H37"/>
      <c r="I37"/>
      <c r="J37"/>
      <c r="K37"/>
      <c r="L37"/>
      <c r="M37"/>
      <c r="N37"/>
      <c r="O37"/>
    </row>
    <row r="38" spans="1:15" ht="14.5" x14ac:dyDescent="0.35">
      <c r="A38" s="124" t="s">
        <v>2830</v>
      </c>
      <c r="B38" s="123">
        <v>3</v>
      </c>
      <c r="D38"/>
      <c r="E38"/>
      <c r="F38"/>
      <c r="G38"/>
      <c r="H38"/>
      <c r="I38"/>
      <c r="J38"/>
      <c r="K38"/>
      <c r="L38"/>
      <c r="M38"/>
      <c r="N38"/>
      <c r="O38"/>
    </row>
    <row r="39" spans="1:15" ht="14.5" x14ac:dyDescent="0.35">
      <c r="A39" s="124" t="s">
        <v>171</v>
      </c>
      <c r="B39" s="123">
        <v>1</v>
      </c>
      <c r="D39"/>
      <c r="E39"/>
      <c r="F39"/>
      <c r="G39"/>
      <c r="H39"/>
      <c r="I39"/>
      <c r="J39"/>
      <c r="K39"/>
      <c r="L39"/>
      <c r="M39"/>
      <c r="N39"/>
      <c r="O39"/>
    </row>
    <row r="40" spans="1:15" ht="14.5" x14ac:dyDescent="0.35">
      <c r="A40" s="124" t="s">
        <v>1771</v>
      </c>
      <c r="B40" s="123">
        <v>1</v>
      </c>
      <c r="D40"/>
      <c r="E40"/>
      <c r="F40"/>
      <c r="G40"/>
      <c r="H40"/>
      <c r="I40"/>
      <c r="J40"/>
      <c r="K40"/>
      <c r="L40"/>
      <c r="M40"/>
      <c r="N40"/>
      <c r="O40"/>
    </row>
    <row r="41" spans="1:15" ht="14.5" x14ac:dyDescent="0.35">
      <c r="A41" s="124" t="s">
        <v>2494</v>
      </c>
      <c r="B41" s="123">
        <v>1</v>
      </c>
      <c r="D41"/>
      <c r="E41"/>
      <c r="F41"/>
      <c r="G41"/>
      <c r="H41"/>
      <c r="I41"/>
      <c r="J41"/>
      <c r="K41"/>
      <c r="L41"/>
      <c r="M41"/>
      <c r="N41"/>
      <c r="O41"/>
    </row>
    <row r="42" spans="1:15" ht="14.5" x14ac:dyDescent="0.35">
      <c r="A42" s="122" t="s">
        <v>204</v>
      </c>
      <c r="B42" s="123">
        <v>123</v>
      </c>
      <c r="D42"/>
      <c r="E42"/>
      <c r="F42"/>
      <c r="G42"/>
      <c r="H42"/>
      <c r="I42"/>
      <c r="J42"/>
      <c r="K42"/>
      <c r="L42"/>
      <c r="M42"/>
      <c r="N42"/>
      <c r="O42"/>
    </row>
    <row r="43" spans="1:15" ht="14.5" x14ac:dyDescent="0.35">
      <c r="A43"/>
      <c r="B43"/>
      <c r="D43"/>
      <c r="E43"/>
      <c r="F43"/>
      <c r="G43"/>
      <c r="H43"/>
      <c r="I43"/>
      <c r="J43"/>
      <c r="K43"/>
      <c r="L43"/>
      <c r="M43"/>
      <c r="N43"/>
      <c r="O43"/>
    </row>
    <row r="44" spans="1:15" ht="14.5" x14ac:dyDescent="0.35">
      <c r="A44"/>
      <c r="B44"/>
      <c r="D44"/>
      <c r="E44"/>
      <c r="F44"/>
      <c r="G44"/>
      <c r="H44"/>
      <c r="I44"/>
      <c r="J44"/>
      <c r="K44"/>
      <c r="L44"/>
      <c r="M44"/>
      <c r="N44"/>
      <c r="O44"/>
    </row>
    <row r="45" spans="1:15" ht="14.5" x14ac:dyDescent="0.35">
      <c r="A45"/>
      <c r="B45"/>
      <c r="D45"/>
      <c r="E45"/>
      <c r="F45"/>
      <c r="G45"/>
      <c r="H45"/>
      <c r="I45"/>
      <c r="J45"/>
      <c r="K45"/>
      <c r="L45"/>
      <c r="M45"/>
      <c r="N45"/>
      <c r="O45"/>
    </row>
    <row r="46" spans="1:15" ht="14.5" x14ac:dyDescent="0.35">
      <c r="A46"/>
      <c r="B46"/>
      <c r="D46"/>
      <c r="E46"/>
      <c r="F46"/>
      <c r="G46"/>
      <c r="H46"/>
      <c r="I46"/>
      <c r="J46"/>
      <c r="K46"/>
      <c r="L46"/>
      <c r="M46"/>
      <c r="N46"/>
      <c r="O46"/>
    </row>
    <row r="47" spans="1:15" ht="14.5" x14ac:dyDescent="0.35">
      <c r="A47"/>
      <c r="B47"/>
      <c r="D47"/>
      <c r="E47"/>
      <c r="F47"/>
      <c r="G47"/>
      <c r="H47"/>
      <c r="I47"/>
      <c r="J47"/>
      <c r="K47"/>
      <c r="L47"/>
      <c r="M47"/>
      <c r="N47"/>
      <c r="O47"/>
    </row>
    <row r="48" spans="1:15" ht="14.5" x14ac:dyDescent="0.35">
      <c r="A48"/>
      <c r="B48"/>
      <c r="D48"/>
      <c r="E48"/>
      <c r="F48"/>
      <c r="G48"/>
      <c r="H48"/>
      <c r="I48"/>
      <c r="J48"/>
      <c r="K48"/>
      <c r="L48"/>
      <c r="M48"/>
      <c r="N48"/>
      <c r="O48"/>
    </row>
    <row r="49" spans="1:15" ht="14.5" x14ac:dyDescent="0.35">
      <c r="A49"/>
      <c r="B49"/>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125"/>
  <sheetViews>
    <sheetView zoomScaleNormal="100" workbookViewId="0">
      <selection activeCell="A2" sqref="A2"/>
    </sheetView>
  </sheetViews>
  <sheetFormatPr defaultColWidth="9" defaultRowHeight="30" customHeight="1" x14ac:dyDescent="0.35"/>
  <cols>
    <col min="1" max="1" width="48.453125" style="106" customWidth="1"/>
    <col min="2" max="2" width="96.36328125" style="94" customWidth="1"/>
    <col min="3" max="3" width="17.81640625" style="101" customWidth="1"/>
    <col min="4" max="4" width="13.1796875" style="97" customWidth="1"/>
    <col min="5" max="5" width="4.90625" style="100" hidden="1" customWidth="1"/>
    <col min="6" max="6" width="16.1796875" style="101" customWidth="1"/>
    <col min="7" max="7" width="15" style="100" customWidth="1"/>
    <col min="8" max="8" width="27.36328125" style="100" customWidth="1"/>
    <col min="9" max="9" width="24.453125" style="94" customWidth="1"/>
    <col min="10" max="10" width="15.90625" style="100" customWidth="1"/>
    <col min="11" max="11" width="17.26953125" style="100" customWidth="1"/>
    <col min="12" max="12" width="18.6328125" style="100" customWidth="1"/>
    <col min="13" max="13" width="14.08984375" style="100" customWidth="1"/>
    <col min="14" max="14" width="17.26953125" style="100" customWidth="1"/>
    <col min="15" max="17" width="13.36328125" style="100" customWidth="1"/>
    <col min="18" max="18" width="13.36328125" style="101" customWidth="1"/>
    <col min="19" max="19" width="13.36328125" style="94" customWidth="1"/>
    <col min="20" max="20" width="23.08984375" style="100" customWidth="1"/>
    <col min="21" max="22" width="16.81640625" style="100" customWidth="1"/>
    <col min="23" max="23" width="16.81640625" style="94" customWidth="1"/>
    <col min="24" max="26" width="16.81640625" style="100" customWidth="1"/>
    <col min="27" max="34" width="16.81640625" style="94" customWidth="1"/>
    <col min="35" max="37" width="26.36328125" style="94" customWidth="1"/>
    <col min="38" max="38" width="14.36328125" style="94" bestFit="1" customWidth="1"/>
    <col min="39" max="52" width="23.81640625" style="94" customWidth="1"/>
    <col min="53" max="53" width="18.36328125" style="94" customWidth="1"/>
    <col min="54" max="54" width="24" style="94" bestFit="1" customWidth="1"/>
    <col min="55" max="55" width="10.36328125" style="94" customWidth="1"/>
    <col min="56" max="16384" width="9" style="94"/>
  </cols>
  <sheetData>
    <row r="1" spans="1:38" s="92" customFormat="1" ht="30" customHeight="1" x14ac:dyDescent="0.35">
      <c r="A1" s="88" t="s">
        <v>10</v>
      </c>
      <c r="B1" s="107" t="s">
        <v>12</v>
      </c>
      <c r="C1" s="89" t="s">
        <v>14</v>
      </c>
      <c r="D1" s="89" t="s">
        <v>16</v>
      </c>
      <c r="E1" s="89" t="s">
        <v>94</v>
      </c>
      <c r="F1" s="88" t="s">
        <v>18</v>
      </c>
      <c r="G1" s="88" t="s">
        <v>19</v>
      </c>
      <c r="H1" s="88" t="s">
        <v>20</v>
      </c>
      <c r="I1" s="88" t="s">
        <v>22</v>
      </c>
      <c r="J1" s="88" t="s">
        <v>24</v>
      </c>
      <c r="K1" s="88" t="s">
        <v>25</v>
      </c>
      <c r="L1" s="88" t="s">
        <v>1267</v>
      </c>
      <c r="M1" s="88" t="s">
        <v>28</v>
      </c>
      <c r="N1" s="88" t="s">
        <v>1948</v>
      </c>
      <c r="O1" s="88" t="s">
        <v>31</v>
      </c>
      <c r="P1" s="88" t="s">
        <v>33</v>
      </c>
      <c r="Q1" s="88" t="s">
        <v>35</v>
      </c>
      <c r="R1" s="88" t="s">
        <v>37</v>
      </c>
      <c r="S1" s="88" t="s">
        <v>39</v>
      </c>
      <c r="T1" s="90" t="s">
        <v>40</v>
      </c>
      <c r="U1" s="90" t="s">
        <v>3010</v>
      </c>
      <c r="V1" s="90" t="s">
        <v>43</v>
      </c>
      <c r="W1" s="90" t="s">
        <v>95</v>
      </c>
      <c r="X1" s="90" t="s">
        <v>1962</v>
      </c>
      <c r="Y1" s="90" t="s">
        <v>1870</v>
      </c>
      <c r="Z1" s="90" t="s">
        <v>96</v>
      </c>
      <c r="AA1" s="90" t="s">
        <v>3011</v>
      </c>
      <c r="AB1" s="90" t="s">
        <v>97</v>
      </c>
      <c r="AC1" s="90" t="s">
        <v>98</v>
      </c>
      <c r="AD1" s="90" t="s">
        <v>1871</v>
      </c>
      <c r="AE1" s="90" t="s">
        <v>99</v>
      </c>
      <c r="AF1" s="90" t="s">
        <v>62</v>
      </c>
      <c r="AG1" s="90" t="s">
        <v>64</v>
      </c>
      <c r="AH1" s="90" t="s">
        <v>66</v>
      </c>
      <c r="AI1" s="90" t="s">
        <v>68</v>
      </c>
      <c r="AJ1" s="90" t="s">
        <v>70</v>
      </c>
      <c r="AK1" s="90" t="s">
        <v>1115</v>
      </c>
      <c r="AL1" s="91" t="s">
        <v>72</v>
      </c>
    </row>
    <row r="2" spans="1:38" ht="30" customHeight="1" x14ac:dyDescent="0.35">
      <c r="A2" s="95" t="s">
        <v>2282</v>
      </c>
      <c r="B2" s="93" t="s">
        <v>2283</v>
      </c>
      <c r="C2" s="96">
        <v>44045</v>
      </c>
      <c r="D2" s="97">
        <v>44047</v>
      </c>
      <c r="E2" s="93" t="s">
        <v>2284</v>
      </c>
      <c r="F2" s="113" t="str">
        <f t="shared" ref="F2:F33" si="0">HYPERLINK(E2)</f>
        <v>https://www.nature.com/articles/s41379-020-0639-4</v>
      </c>
      <c r="G2" s="98" t="s">
        <v>103</v>
      </c>
      <c r="H2" s="98" t="s">
        <v>104</v>
      </c>
      <c r="I2" s="93" t="s">
        <v>2285</v>
      </c>
      <c r="J2" s="93" t="s">
        <v>2286</v>
      </c>
      <c r="K2" s="93">
        <v>2020</v>
      </c>
      <c r="L2" s="98" t="s">
        <v>1759</v>
      </c>
      <c r="M2" s="93" t="s">
        <v>2287</v>
      </c>
      <c r="N2" s="98" t="s">
        <v>2255</v>
      </c>
      <c r="O2" s="93" t="s">
        <v>239</v>
      </c>
      <c r="P2" s="93" t="s">
        <v>240</v>
      </c>
      <c r="Q2" s="93" t="s">
        <v>239</v>
      </c>
      <c r="R2" s="97" t="s">
        <v>240</v>
      </c>
      <c r="S2" s="93" t="s">
        <v>105</v>
      </c>
      <c r="T2" s="93" t="s">
        <v>2288</v>
      </c>
      <c r="U2" s="93" t="s">
        <v>239</v>
      </c>
      <c r="V2" s="93" t="s">
        <v>240</v>
      </c>
      <c r="W2" s="93" t="s">
        <v>239</v>
      </c>
      <c r="X2" s="93" t="s">
        <v>239</v>
      </c>
      <c r="Y2" s="93" t="s">
        <v>239</v>
      </c>
      <c r="Z2" s="93" t="s">
        <v>240</v>
      </c>
      <c r="AA2" s="93" t="s">
        <v>240</v>
      </c>
      <c r="AB2" s="93" t="s">
        <v>240</v>
      </c>
      <c r="AC2" s="93" t="s">
        <v>240</v>
      </c>
      <c r="AD2" s="93" t="s">
        <v>240</v>
      </c>
      <c r="AE2" s="93" t="s">
        <v>239</v>
      </c>
      <c r="AF2" s="93" t="s">
        <v>239</v>
      </c>
      <c r="AG2" s="93" t="s">
        <v>240</v>
      </c>
      <c r="AH2" s="93" t="s">
        <v>240</v>
      </c>
      <c r="AI2" s="93" t="s">
        <v>240</v>
      </c>
      <c r="AJ2" s="93" t="s">
        <v>240</v>
      </c>
      <c r="AK2" s="100"/>
      <c r="AL2" s="93" t="s">
        <v>1967</v>
      </c>
    </row>
    <row r="3" spans="1:38" ht="30" customHeight="1" x14ac:dyDescent="0.35">
      <c r="A3" s="95" t="s">
        <v>2289</v>
      </c>
      <c r="B3" s="93" t="s">
        <v>2290</v>
      </c>
      <c r="C3" s="96">
        <v>44042</v>
      </c>
      <c r="D3" s="97">
        <v>44043</v>
      </c>
      <c r="E3" s="93" t="s">
        <v>2291</v>
      </c>
      <c r="F3" s="113" t="str">
        <f t="shared" si="0"/>
        <v>https://pubmed.ncbi.nlm.nih.gov/32729192/</v>
      </c>
      <c r="G3" s="98" t="s">
        <v>2292</v>
      </c>
      <c r="H3" s="98" t="s">
        <v>2199</v>
      </c>
      <c r="I3" s="93" t="s">
        <v>2293</v>
      </c>
      <c r="J3" s="93" t="s">
        <v>2294</v>
      </c>
      <c r="K3" s="93">
        <v>2020</v>
      </c>
      <c r="L3" s="98" t="s">
        <v>1759</v>
      </c>
      <c r="M3" s="93" t="s">
        <v>2295</v>
      </c>
      <c r="N3" s="98" t="s">
        <v>2255</v>
      </c>
      <c r="O3" s="93" t="s">
        <v>240</v>
      </c>
      <c r="P3" s="93" t="s">
        <v>239</v>
      </c>
      <c r="Q3" s="93" t="s">
        <v>240</v>
      </c>
      <c r="R3" s="97" t="s">
        <v>240</v>
      </c>
      <c r="S3" s="93" t="s">
        <v>105</v>
      </c>
      <c r="T3" s="93" t="s">
        <v>2296</v>
      </c>
      <c r="U3" s="93" t="s">
        <v>240</v>
      </c>
      <c r="V3" s="93" t="s">
        <v>240</v>
      </c>
      <c r="W3" s="93" t="s">
        <v>240</v>
      </c>
      <c r="X3" s="93" t="s">
        <v>240</v>
      </c>
      <c r="Y3" s="93" t="s">
        <v>240</v>
      </c>
      <c r="Z3" s="93" t="s">
        <v>239</v>
      </c>
      <c r="AA3" s="93" t="s">
        <v>239</v>
      </c>
      <c r="AB3" s="93" t="s">
        <v>239</v>
      </c>
      <c r="AC3" s="93" t="s">
        <v>239</v>
      </c>
      <c r="AD3" s="93" t="s">
        <v>239</v>
      </c>
      <c r="AE3" s="93" t="s">
        <v>240</v>
      </c>
      <c r="AF3" s="93" t="s">
        <v>240</v>
      </c>
      <c r="AG3" s="93" t="s">
        <v>240</v>
      </c>
      <c r="AH3" s="93" t="s">
        <v>240</v>
      </c>
      <c r="AI3" s="93" t="s">
        <v>240</v>
      </c>
      <c r="AJ3" s="93" t="s">
        <v>240</v>
      </c>
      <c r="AK3" s="100"/>
      <c r="AL3" s="93" t="s">
        <v>1967</v>
      </c>
    </row>
    <row r="4" spans="1:38" ht="30" customHeight="1" x14ac:dyDescent="0.35">
      <c r="A4" s="95" t="s">
        <v>2297</v>
      </c>
      <c r="B4" s="93" t="s">
        <v>2298</v>
      </c>
      <c r="C4" s="96">
        <v>44019</v>
      </c>
      <c r="D4" s="97">
        <v>44044</v>
      </c>
      <c r="E4" s="93" t="s">
        <v>2299</v>
      </c>
      <c r="F4" s="113" t="str">
        <f t="shared" si="0"/>
        <v>https://pubmed.ncbi.nlm.nih.gov/32733490/</v>
      </c>
      <c r="G4" s="98" t="s">
        <v>1869</v>
      </c>
      <c r="H4" s="98" t="s">
        <v>102</v>
      </c>
      <c r="I4" s="93" t="s">
        <v>2300</v>
      </c>
      <c r="J4" s="93" t="s">
        <v>2301</v>
      </c>
      <c r="K4" s="93">
        <v>2020</v>
      </c>
      <c r="L4" s="98" t="s">
        <v>1759</v>
      </c>
      <c r="M4" s="93" t="s">
        <v>2302</v>
      </c>
      <c r="N4" s="98" t="s">
        <v>2255</v>
      </c>
      <c r="O4" s="93" t="s">
        <v>239</v>
      </c>
      <c r="P4" s="93" t="s">
        <v>240</v>
      </c>
      <c r="Q4" s="93" t="s">
        <v>239</v>
      </c>
      <c r="R4" s="97" t="s">
        <v>240</v>
      </c>
      <c r="S4" s="93" t="s">
        <v>101</v>
      </c>
      <c r="T4" s="93" t="s">
        <v>1869</v>
      </c>
      <c r="U4" s="93" t="s">
        <v>239</v>
      </c>
      <c r="V4" s="93" t="s">
        <v>239</v>
      </c>
      <c r="W4" s="93" t="s">
        <v>239</v>
      </c>
      <c r="X4" s="93" t="s">
        <v>239</v>
      </c>
      <c r="Y4" s="93" t="s">
        <v>239</v>
      </c>
      <c r="Z4" s="93" t="s">
        <v>240</v>
      </c>
      <c r="AA4" s="93" t="s">
        <v>240</v>
      </c>
      <c r="AB4" s="93" t="s">
        <v>240</v>
      </c>
      <c r="AC4" s="93" t="s">
        <v>240</v>
      </c>
      <c r="AD4" s="93" t="s">
        <v>240</v>
      </c>
      <c r="AE4" s="93" t="s">
        <v>239</v>
      </c>
      <c r="AF4" s="93" t="s">
        <v>239</v>
      </c>
      <c r="AG4" s="93" t="s">
        <v>240</v>
      </c>
      <c r="AH4" s="93" t="s">
        <v>240</v>
      </c>
      <c r="AI4" s="93" t="s">
        <v>240</v>
      </c>
      <c r="AJ4" s="93" t="s">
        <v>240</v>
      </c>
      <c r="AK4" s="100" t="s">
        <v>3008</v>
      </c>
      <c r="AL4" s="93" t="s">
        <v>1967</v>
      </c>
    </row>
    <row r="5" spans="1:38" ht="30" customHeight="1" x14ac:dyDescent="0.35">
      <c r="A5" s="95" t="s">
        <v>2303</v>
      </c>
      <c r="B5" s="93" t="s">
        <v>2304</v>
      </c>
      <c r="C5" s="96">
        <v>44046</v>
      </c>
      <c r="D5" s="97">
        <v>44048</v>
      </c>
      <c r="E5" s="93" t="s">
        <v>2305</v>
      </c>
      <c r="F5" s="113" t="str">
        <f t="shared" si="0"/>
        <v>https://pubmed.ncbi.nlm.nih.gov/32746801/</v>
      </c>
      <c r="G5" s="98" t="s">
        <v>2830</v>
      </c>
      <c r="H5" s="98" t="s">
        <v>2198</v>
      </c>
      <c r="I5" s="93" t="s">
        <v>2306</v>
      </c>
      <c r="J5" s="93" t="s">
        <v>2307</v>
      </c>
      <c r="K5" s="93">
        <v>2020</v>
      </c>
      <c r="L5" s="98" t="s">
        <v>1759</v>
      </c>
      <c r="M5" s="93" t="s">
        <v>2308</v>
      </c>
      <c r="N5" s="98" t="s">
        <v>2255</v>
      </c>
      <c r="O5" s="93" t="s">
        <v>239</v>
      </c>
      <c r="P5" s="93" t="s">
        <v>240</v>
      </c>
      <c r="Q5" s="93" t="s">
        <v>239</v>
      </c>
      <c r="R5" s="97" t="s">
        <v>240</v>
      </c>
      <c r="S5" s="93" t="s">
        <v>101</v>
      </c>
      <c r="T5" s="93" t="s">
        <v>2309</v>
      </c>
      <c r="U5" s="93" t="s">
        <v>239</v>
      </c>
      <c r="V5" s="93" t="s">
        <v>239</v>
      </c>
      <c r="W5" s="93" t="s">
        <v>239</v>
      </c>
      <c r="X5" s="93" t="s">
        <v>239</v>
      </c>
      <c r="Y5" s="93" t="s">
        <v>239</v>
      </c>
      <c r="Z5" s="93" t="s">
        <v>240</v>
      </c>
      <c r="AA5" s="93" t="s">
        <v>240</v>
      </c>
      <c r="AB5" s="93" t="s">
        <v>240</v>
      </c>
      <c r="AC5" s="93" t="s">
        <v>240</v>
      </c>
      <c r="AD5" s="93" t="s">
        <v>240</v>
      </c>
      <c r="AE5" s="93" t="s">
        <v>239</v>
      </c>
      <c r="AF5" s="93" t="s">
        <v>239</v>
      </c>
      <c r="AG5" s="93" t="s">
        <v>240</v>
      </c>
      <c r="AH5" s="93" t="s">
        <v>240</v>
      </c>
      <c r="AI5" s="93" t="s">
        <v>240</v>
      </c>
      <c r="AJ5" s="93" t="s">
        <v>240</v>
      </c>
      <c r="AK5" s="100" t="s">
        <v>3008</v>
      </c>
      <c r="AL5" s="93" t="s">
        <v>1967</v>
      </c>
    </row>
    <row r="6" spans="1:38" ht="30" customHeight="1" x14ac:dyDescent="0.35">
      <c r="A6" s="95" t="s">
        <v>2310</v>
      </c>
      <c r="B6" s="93" t="s">
        <v>2311</v>
      </c>
      <c r="C6" s="96">
        <v>44036</v>
      </c>
      <c r="D6" s="97">
        <v>44042</v>
      </c>
      <c r="E6" s="93" t="s">
        <v>2312</v>
      </c>
      <c r="F6" s="113" t="str">
        <f t="shared" si="0"/>
        <v>https://pubmed.ncbi.nlm.nih.gov/32725087/</v>
      </c>
      <c r="G6" s="98" t="s">
        <v>1065</v>
      </c>
      <c r="H6" s="98" t="s">
        <v>104</v>
      </c>
      <c r="I6" s="93" t="s">
        <v>2313</v>
      </c>
      <c r="J6" s="93" t="s">
        <v>2250</v>
      </c>
      <c r="K6" s="93">
        <v>2020</v>
      </c>
      <c r="L6" s="98" t="s">
        <v>1759</v>
      </c>
      <c r="M6" s="93" t="s">
        <v>2314</v>
      </c>
      <c r="N6" s="98" t="s">
        <v>2255</v>
      </c>
      <c r="O6" s="93" t="s">
        <v>239</v>
      </c>
      <c r="P6" s="93" t="s">
        <v>239</v>
      </c>
      <c r="Q6" s="93" t="s">
        <v>240</v>
      </c>
      <c r="R6" s="97" t="s">
        <v>240</v>
      </c>
      <c r="S6" s="93" t="s">
        <v>39</v>
      </c>
      <c r="T6" s="93" t="s">
        <v>2315</v>
      </c>
      <c r="U6" s="93" t="s">
        <v>240</v>
      </c>
      <c r="V6" s="93" t="s">
        <v>239</v>
      </c>
      <c r="W6" s="93" t="s">
        <v>239</v>
      </c>
      <c r="X6" s="93" t="s">
        <v>239</v>
      </c>
      <c r="Y6" s="93" t="s">
        <v>240</v>
      </c>
      <c r="Z6" s="93" t="s">
        <v>239</v>
      </c>
      <c r="AA6" s="93" t="s">
        <v>240</v>
      </c>
      <c r="AB6" s="93" t="s">
        <v>239</v>
      </c>
      <c r="AC6" s="93" t="s">
        <v>239</v>
      </c>
      <c r="AD6" s="93" t="s">
        <v>240</v>
      </c>
      <c r="AE6" s="93" t="s">
        <v>240</v>
      </c>
      <c r="AF6" s="93" t="s">
        <v>240</v>
      </c>
      <c r="AG6" s="93" t="s">
        <v>240</v>
      </c>
      <c r="AH6" s="93" t="s">
        <v>240</v>
      </c>
      <c r="AI6" s="93" t="s">
        <v>240</v>
      </c>
      <c r="AJ6" s="93" t="s">
        <v>240</v>
      </c>
      <c r="AK6" s="100"/>
      <c r="AL6" s="93" t="s">
        <v>1967</v>
      </c>
    </row>
    <row r="7" spans="1:38" ht="30" customHeight="1" x14ac:dyDescent="0.35">
      <c r="A7" s="95" t="s">
        <v>2316</v>
      </c>
      <c r="B7" s="93" t="s">
        <v>2317</v>
      </c>
      <c r="C7" s="96">
        <v>44034</v>
      </c>
      <c r="D7" s="97">
        <v>44047</v>
      </c>
      <c r="E7" s="93" t="s">
        <v>2318</v>
      </c>
      <c r="F7" s="113" t="str">
        <f t="shared" si="0"/>
        <v>https://www.ncbi.nlm.nih.gov/pmc/articles/PMC7386505/</v>
      </c>
      <c r="G7" s="98" t="s">
        <v>1869</v>
      </c>
      <c r="H7" s="98" t="s">
        <v>2319</v>
      </c>
      <c r="I7" s="93" t="s">
        <v>2320</v>
      </c>
      <c r="J7" s="93" t="s">
        <v>2321</v>
      </c>
      <c r="K7" s="93">
        <v>2020</v>
      </c>
      <c r="L7" s="98" t="s">
        <v>1759</v>
      </c>
      <c r="M7" s="93" t="s">
        <v>2322</v>
      </c>
      <c r="N7" s="98" t="s">
        <v>2255</v>
      </c>
      <c r="O7" s="93" t="s">
        <v>239</v>
      </c>
      <c r="P7" s="93" t="s">
        <v>240</v>
      </c>
      <c r="Q7" s="93" t="s">
        <v>240</v>
      </c>
      <c r="R7" s="97" t="s">
        <v>240</v>
      </c>
      <c r="S7" s="93" t="s">
        <v>101</v>
      </c>
      <c r="T7" s="93" t="s">
        <v>1869</v>
      </c>
      <c r="U7" s="93" t="s">
        <v>240</v>
      </c>
      <c r="V7" s="93" t="s">
        <v>240</v>
      </c>
      <c r="W7" s="93" t="s">
        <v>239</v>
      </c>
      <c r="X7" s="93" t="s">
        <v>240</v>
      </c>
      <c r="Y7" s="93" t="s">
        <v>240</v>
      </c>
      <c r="Z7" s="93" t="s">
        <v>240</v>
      </c>
      <c r="AA7" s="93" t="s">
        <v>240</v>
      </c>
      <c r="AB7" s="93" t="s">
        <v>240</v>
      </c>
      <c r="AC7" s="93" t="s">
        <v>240</v>
      </c>
      <c r="AD7" s="93" t="s">
        <v>240</v>
      </c>
      <c r="AE7" s="93" t="s">
        <v>240</v>
      </c>
      <c r="AF7" s="93" t="s">
        <v>240</v>
      </c>
      <c r="AG7" s="93" t="s">
        <v>240</v>
      </c>
      <c r="AH7" s="93" t="s">
        <v>240</v>
      </c>
      <c r="AI7" s="93" t="s">
        <v>240</v>
      </c>
      <c r="AJ7" s="93" t="s">
        <v>240</v>
      </c>
      <c r="AK7" s="100"/>
      <c r="AL7" s="93" t="s">
        <v>1967</v>
      </c>
    </row>
    <row r="8" spans="1:38" ht="30" customHeight="1" x14ac:dyDescent="0.35">
      <c r="A8" s="105" t="s">
        <v>2323</v>
      </c>
      <c r="B8" s="99" t="s">
        <v>2324</v>
      </c>
      <c r="C8" s="96">
        <v>44041</v>
      </c>
      <c r="D8" s="97">
        <v>44043</v>
      </c>
      <c r="E8" s="93" t="s">
        <v>2325</v>
      </c>
      <c r="F8" s="114" t="str">
        <f t="shared" si="0"/>
        <v>https://pubmed.ncbi.nlm.nih.gov/32727884/</v>
      </c>
      <c r="G8" s="98" t="s">
        <v>103</v>
      </c>
      <c r="H8" s="98" t="s">
        <v>1763</v>
      </c>
      <c r="I8" s="99" t="s">
        <v>2326</v>
      </c>
      <c r="J8" s="93" t="s">
        <v>2327</v>
      </c>
      <c r="K8" s="93">
        <v>2020</v>
      </c>
      <c r="L8" s="98" t="s">
        <v>1759</v>
      </c>
      <c r="M8" s="93" t="s">
        <v>2328</v>
      </c>
      <c r="N8" s="98" t="s">
        <v>2255</v>
      </c>
      <c r="O8" s="93" t="s">
        <v>239</v>
      </c>
      <c r="P8" s="93" t="s">
        <v>240</v>
      </c>
      <c r="Q8" s="93" t="s">
        <v>240</v>
      </c>
      <c r="R8" s="101" t="s">
        <v>240</v>
      </c>
      <c r="S8" s="99" t="s">
        <v>105</v>
      </c>
      <c r="T8" s="93" t="s">
        <v>2329</v>
      </c>
      <c r="U8" s="93" t="s">
        <v>239</v>
      </c>
      <c r="V8" s="93" t="s">
        <v>239</v>
      </c>
      <c r="W8" s="99" t="s">
        <v>239</v>
      </c>
      <c r="X8" s="93" t="s">
        <v>240</v>
      </c>
      <c r="Y8" s="93" t="s">
        <v>240</v>
      </c>
      <c r="Z8" s="93" t="s">
        <v>240</v>
      </c>
      <c r="AA8" s="99" t="s">
        <v>240</v>
      </c>
      <c r="AB8" s="99" t="s">
        <v>240</v>
      </c>
      <c r="AC8" s="99" t="s">
        <v>240</v>
      </c>
      <c r="AD8" s="99" t="s">
        <v>240</v>
      </c>
      <c r="AE8" s="99" t="s">
        <v>240</v>
      </c>
      <c r="AF8" s="99" t="s">
        <v>240</v>
      </c>
      <c r="AG8" s="99" t="s">
        <v>240</v>
      </c>
      <c r="AH8" s="99" t="s">
        <v>240</v>
      </c>
      <c r="AI8" s="99" t="s">
        <v>240</v>
      </c>
      <c r="AJ8" s="99" t="s">
        <v>240</v>
      </c>
      <c r="AK8" s="100"/>
      <c r="AL8" s="93" t="s">
        <v>1967</v>
      </c>
    </row>
    <row r="9" spans="1:38" ht="30" customHeight="1" x14ac:dyDescent="0.35">
      <c r="A9" s="105" t="s">
        <v>2330</v>
      </c>
      <c r="B9" s="99" t="s">
        <v>2331</v>
      </c>
      <c r="C9" s="96">
        <v>44042</v>
      </c>
      <c r="D9" s="97">
        <v>44043</v>
      </c>
      <c r="E9" s="93" t="s">
        <v>2332</v>
      </c>
      <c r="F9" s="114" t="str">
        <f t="shared" si="0"/>
        <v>https://pubmed.ncbi.nlm.nih.gov/32730110/</v>
      </c>
      <c r="G9" s="98" t="s">
        <v>171</v>
      </c>
      <c r="H9" s="98" t="s">
        <v>104</v>
      </c>
      <c r="I9" s="99" t="s">
        <v>2333</v>
      </c>
      <c r="J9" s="93" t="s">
        <v>2334</v>
      </c>
      <c r="K9" s="93">
        <v>2020</v>
      </c>
      <c r="L9" s="98" t="s">
        <v>1759</v>
      </c>
      <c r="M9" s="93" t="s">
        <v>2335</v>
      </c>
      <c r="N9" s="98" t="s">
        <v>2255</v>
      </c>
      <c r="O9" s="93" t="s">
        <v>240</v>
      </c>
      <c r="P9" s="93" t="s">
        <v>239</v>
      </c>
      <c r="Q9" s="93" t="s">
        <v>240</v>
      </c>
      <c r="R9" s="101" t="s">
        <v>240</v>
      </c>
      <c r="S9" s="93" t="s">
        <v>39</v>
      </c>
      <c r="T9" s="93" t="s">
        <v>2336</v>
      </c>
      <c r="U9" s="93" t="s">
        <v>240</v>
      </c>
      <c r="V9" s="93" t="s">
        <v>240</v>
      </c>
      <c r="W9" s="99" t="s">
        <v>240</v>
      </c>
      <c r="X9" s="93" t="s">
        <v>240</v>
      </c>
      <c r="Y9" s="93" t="s">
        <v>240</v>
      </c>
      <c r="Z9" s="93" t="s">
        <v>239</v>
      </c>
      <c r="AA9" s="99" t="s">
        <v>239</v>
      </c>
      <c r="AB9" s="99" t="s">
        <v>240</v>
      </c>
      <c r="AC9" s="99" t="s">
        <v>240</v>
      </c>
      <c r="AD9" s="99" t="s">
        <v>239</v>
      </c>
      <c r="AE9" s="99" t="s">
        <v>240</v>
      </c>
      <c r="AF9" s="99" t="s">
        <v>240</v>
      </c>
      <c r="AG9" s="99" t="s">
        <v>240</v>
      </c>
      <c r="AH9" s="99" t="s">
        <v>240</v>
      </c>
      <c r="AI9" s="99" t="s">
        <v>240</v>
      </c>
      <c r="AJ9" s="99" t="s">
        <v>240</v>
      </c>
      <c r="AK9" s="100"/>
      <c r="AL9" s="93" t="s">
        <v>1967</v>
      </c>
    </row>
    <row r="10" spans="1:38" ht="30" customHeight="1" x14ac:dyDescent="0.35">
      <c r="A10" s="105" t="s">
        <v>2337</v>
      </c>
      <c r="B10" s="99" t="s">
        <v>2338</v>
      </c>
      <c r="C10" s="96">
        <v>44045</v>
      </c>
      <c r="D10" s="97">
        <v>44046</v>
      </c>
      <c r="E10" s="93" t="s">
        <v>2339</v>
      </c>
      <c r="F10" s="114" t="str">
        <f t="shared" si="0"/>
        <v>https://pubmed.ncbi.nlm.nih.gov/32741126/</v>
      </c>
      <c r="G10" s="98" t="s">
        <v>1869</v>
      </c>
      <c r="H10" s="98" t="s">
        <v>109</v>
      </c>
      <c r="I10" s="99" t="s">
        <v>2340</v>
      </c>
      <c r="J10" s="93" t="s">
        <v>2131</v>
      </c>
      <c r="K10" s="93">
        <v>2020</v>
      </c>
      <c r="L10" s="98" t="s">
        <v>1759</v>
      </c>
      <c r="M10" s="93" t="s">
        <v>2341</v>
      </c>
      <c r="N10" s="98" t="s">
        <v>2255</v>
      </c>
      <c r="O10" s="93" t="s">
        <v>240</v>
      </c>
      <c r="P10" s="93" t="s">
        <v>239</v>
      </c>
      <c r="Q10" s="93" t="s">
        <v>240</v>
      </c>
      <c r="R10" s="101" t="s">
        <v>240</v>
      </c>
      <c r="S10" s="93" t="s">
        <v>101</v>
      </c>
      <c r="T10" s="93" t="s">
        <v>1869</v>
      </c>
      <c r="U10" s="93" t="s">
        <v>240</v>
      </c>
      <c r="V10" s="93" t="s">
        <v>240</v>
      </c>
      <c r="W10" s="99" t="s">
        <v>240</v>
      </c>
      <c r="X10" s="93" t="s">
        <v>240</v>
      </c>
      <c r="Y10" s="93" t="s">
        <v>240</v>
      </c>
      <c r="Z10" s="93" t="s">
        <v>240</v>
      </c>
      <c r="AA10" s="99" t="s">
        <v>239</v>
      </c>
      <c r="AB10" s="99" t="s">
        <v>239</v>
      </c>
      <c r="AC10" s="99" t="s">
        <v>239</v>
      </c>
      <c r="AD10" s="99" t="s">
        <v>239</v>
      </c>
      <c r="AE10" s="99" t="s">
        <v>240</v>
      </c>
      <c r="AF10" s="99" t="s">
        <v>240</v>
      </c>
      <c r="AG10" s="99" t="s">
        <v>240</v>
      </c>
      <c r="AH10" s="99" t="s">
        <v>240</v>
      </c>
      <c r="AI10" s="99" t="s">
        <v>240</v>
      </c>
      <c r="AJ10" s="99" t="s">
        <v>240</v>
      </c>
      <c r="AK10" s="100"/>
      <c r="AL10" s="93" t="s">
        <v>1967</v>
      </c>
    </row>
    <row r="11" spans="1:38" ht="30" customHeight="1" x14ac:dyDescent="0.35">
      <c r="A11" s="105" t="s">
        <v>2342</v>
      </c>
      <c r="B11" s="99" t="s">
        <v>2343</v>
      </c>
      <c r="C11" s="96">
        <v>44045</v>
      </c>
      <c r="D11" s="97">
        <v>44046</v>
      </c>
      <c r="E11" s="93" t="s">
        <v>2344</v>
      </c>
      <c r="F11" s="114" t="str">
        <f t="shared" si="0"/>
        <v>https://aasldpubs.onlinelibrary.wiley.com/doi/epdf/10.1002/hep.31491</v>
      </c>
      <c r="G11" s="98" t="s">
        <v>1869</v>
      </c>
      <c r="H11" s="98" t="s">
        <v>109</v>
      </c>
      <c r="I11" s="99" t="s">
        <v>2345</v>
      </c>
      <c r="J11" s="93" t="s">
        <v>2346</v>
      </c>
      <c r="K11" s="93">
        <v>2020</v>
      </c>
      <c r="L11" s="98" t="s">
        <v>1759</v>
      </c>
      <c r="M11" s="93" t="s">
        <v>2347</v>
      </c>
      <c r="N11" s="98" t="s">
        <v>2255</v>
      </c>
      <c r="O11" s="93" t="s">
        <v>240</v>
      </c>
      <c r="P11" s="93" t="s">
        <v>239</v>
      </c>
      <c r="Q11" s="93" t="s">
        <v>240</v>
      </c>
      <c r="R11" s="101" t="s">
        <v>240</v>
      </c>
      <c r="S11" s="99" t="s">
        <v>101</v>
      </c>
      <c r="T11" s="93" t="s">
        <v>1869</v>
      </c>
      <c r="U11" s="93" t="s">
        <v>240</v>
      </c>
      <c r="V11" s="93" t="s">
        <v>240</v>
      </c>
      <c r="W11" s="99" t="s">
        <v>240</v>
      </c>
      <c r="X11" s="93" t="s">
        <v>240</v>
      </c>
      <c r="Y11" s="93" t="s">
        <v>240</v>
      </c>
      <c r="Z11" s="93" t="s">
        <v>240</v>
      </c>
      <c r="AA11" s="99" t="s">
        <v>240</v>
      </c>
      <c r="AB11" s="99" t="s">
        <v>240</v>
      </c>
      <c r="AC11" s="99" t="s">
        <v>240</v>
      </c>
      <c r="AD11" s="99" t="s">
        <v>240</v>
      </c>
      <c r="AE11" s="99" t="s">
        <v>240</v>
      </c>
      <c r="AF11" s="99" t="s">
        <v>240</v>
      </c>
      <c r="AG11" s="99" t="s">
        <v>240</v>
      </c>
      <c r="AH11" s="99" t="s">
        <v>240</v>
      </c>
      <c r="AI11" s="99" t="s">
        <v>240</v>
      </c>
      <c r="AJ11" s="99" t="s">
        <v>240</v>
      </c>
      <c r="AK11" s="100"/>
      <c r="AL11" s="93" t="s">
        <v>1967</v>
      </c>
    </row>
    <row r="12" spans="1:38" ht="30" customHeight="1" x14ac:dyDescent="0.35">
      <c r="A12" s="105" t="s">
        <v>2348</v>
      </c>
      <c r="B12" s="99" t="s">
        <v>2349</v>
      </c>
      <c r="C12" s="96">
        <v>44040</v>
      </c>
      <c r="D12" s="97">
        <v>44042</v>
      </c>
      <c r="E12" s="93" t="s">
        <v>2350</v>
      </c>
      <c r="F12" s="114" t="str">
        <f t="shared" si="0"/>
        <v>https://pubmed.ncbi.nlm.nih.gov/32722961/</v>
      </c>
      <c r="G12" s="98" t="s">
        <v>2830</v>
      </c>
      <c r="H12" s="98" t="s">
        <v>102</v>
      </c>
      <c r="I12" s="99" t="s">
        <v>2351</v>
      </c>
      <c r="J12" s="93" t="s">
        <v>2352</v>
      </c>
      <c r="K12" s="93">
        <v>2020</v>
      </c>
      <c r="L12" s="98" t="s">
        <v>1759</v>
      </c>
      <c r="M12" s="93" t="s">
        <v>2353</v>
      </c>
      <c r="N12" s="98" t="s">
        <v>2255</v>
      </c>
      <c r="O12" s="93" t="s">
        <v>240</v>
      </c>
      <c r="P12" s="93" t="s">
        <v>239</v>
      </c>
      <c r="Q12" s="93" t="s">
        <v>240</v>
      </c>
      <c r="R12" s="101" t="s">
        <v>240</v>
      </c>
      <c r="S12" s="93" t="s">
        <v>101</v>
      </c>
      <c r="T12" s="93" t="s">
        <v>1869</v>
      </c>
      <c r="U12" s="93" t="s">
        <v>240</v>
      </c>
      <c r="V12" s="93" t="s">
        <v>240</v>
      </c>
      <c r="W12" s="99" t="s">
        <v>240</v>
      </c>
      <c r="X12" s="93" t="s">
        <v>240</v>
      </c>
      <c r="Y12" s="93" t="s">
        <v>240</v>
      </c>
      <c r="Z12" s="93" t="s">
        <v>240</v>
      </c>
      <c r="AA12" s="99" t="s">
        <v>240</v>
      </c>
      <c r="AB12" s="99" t="s">
        <v>240</v>
      </c>
      <c r="AC12" s="99" t="s">
        <v>240</v>
      </c>
      <c r="AD12" s="99" t="s">
        <v>240</v>
      </c>
      <c r="AE12" s="99" t="s">
        <v>240</v>
      </c>
      <c r="AF12" s="99" t="s">
        <v>240</v>
      </c>
      <c r="AG12" s="99" t="s">
        <v>240</v>
      </c>
      <c r="AH12" s="99" t="s">
        <v>240</v>
      </c>
      <c r="AI12" s="99" t="s">
        <v>240</v>
      </c>
      <c r="AJ12" s="99" t="s">
        <v>240</v>
      </c>
      <c r="AK12" s="100" t="s">
        <v>2248</v>
      </c>
      <c r="AL12" s="93" t="s">
        <v>1967</v>
      </c>
    </row>
    <row r="13" spans="1:38" ht="30" customHeight="1" x14ac:dyDescent="0.35">
      <c r="A13" s="105" t="s">
        <v>2354</v>
      </c>
      <c r="B13" s="99" t="s">
        <v>2355</v>
      </c>
      <c r="C13" s="96">
        <v>44043</v>
      </c>
      <c r="D13" s="97">
        <v>44045</v>
      </c>
      <c r="E13" s="93" t="s">
        <v>2356</v>
      </c>
      <c r="F13" s="114" t="str">
        <f t="shared" si="0"/>
        <v>https://pubmed.ncbi.nlm.nih.gov/32737861/</v>
      </c>
      <c r="G13" s="98" t="s">
        <v>2830</v>
      </c>
      <c r="H13" s="98" t="s">
        <v>102</v>
      </c>
      <c r="I13" s="99" t="s">
        <v>2357</v>
      </c>
      <c r="J13" s="93" t="s">
        <v>2358</v>
      </c>
      <c r="K13" s="93">
        <v>2020</v>
      </c>
      <c r="L13" s="98" t="s">
        <v>1759</v>
      </c>
      <c r="M13" s="93" t="s">
        <v>2359</v>
      </c>
      <c r="N13" s="98" t="s">
        <v>2255</v>
      </c>
      <c r="O13" s="93" t="s">
        <v>240</v>
      </c>
      <c r="P13" s="93" t="s">
        <v>239</v>
      </c>
      <c r="Q13" s="93" t="s">
        <v>240</v>
      </c>
      <c r="R13" s="101" t="s">
        <v>240</v>
      </c>
      <c r="S13" s="93" t="s">
        <v>101</v>
      </c>
      <c r="T13" s="93" t="s">
        <v>1869</v>
      </c>
      <c r="U13" s="93" t="s">
        <v>240</v>
      </c>
      <c r="V13" s="93" t="s">
        <v>240</v>
      </c>
      <c r="W13" s="99" t="s">
        <v>240</v>
      </c>
      <c r="X13" s="93" t="s">
        <v>240</v>
      </c>
      <c r="Y13" s="93" t="s">
        <v>240</v>
      </c>
      <c r="Z13" s="93" t="s">
        <v>239</v>
      </c>
      <c r="AA13" s="99" t="s">
        <v>239</v>
      </c>
      <c r="AB13" s="99" t="s">
        <v>239</v>
      </c>
      <c r="AC13" s="99" t="s">
        <v>240</v>
      </c>
      <c r="AD13" s="99" t="s">
        <v>240</v>
      </c>
      <c r="AE13" s="99" t="s">
        <v>240</v>
      </c>
      <c r="AF13" s="99" t="s">
        <v>240</v>
      </c>
      <c r="AG13" s="99" t="s">
        <v>240</v>
      </c>
      <c r="AH13" s="99" t="s">
        <v>240</v>
      </c>
      <c r="AI13" s="99" t="s">
        <v>240</v>
      </c>
      <c r="AJ13" s="99" t="s">
        <v>240</v>
      </c>
      <c r="AK13" s="100"/>
      <c r="AL13" s="93" t="s">
        <v>1967</v>
      </c>
    </row>
    <row r="14" spans="1:38" ht="30" customHeight="1" x14ac:dyDescent="0.35">
      <c r="A14" s="105" t="s">
        <v>2360</v>
      </c>
      <c r="B14" s="99" t="s">
        <v>2361</v>
      </c>
      <c r="C14" s="96">
        <v>44041</v>
      </c>
      <c r="D14" s="97">
        <v>44045</v>
      </c>
      <c r="E14" s="93" t="s">
        <v>2362</v>
      </c>
      <c r="F14" s="114" t="str">
        <f t="shared" si="0"/>
        <v>https://pubmed.ncbi.nlm.nih.gov/32738203/</v>
      </c>
      <c r="G14" s="98" t="s">
        <v>2830</v>
      </c>
      <c r="H14" s="98" t="s">
        <v>102</v>
      </c>
      <c r="I14" s="99" t="s">
        <v>2363</v>
      </c>
      <c r="J14" s="93" t="s">
        <v>2364</v>
      </c>
      <c r="K14" s="93">
        <v>2020</v>
      </c>
      <c r="L14" s="98" t="s">
        <v>1759</v>
      </c>
      <c r="M14" s="93" t="s">
        <v>2365</v>
      </c>
      <c r="N14" s="98" t="s">
        <v>2255</v>
      </c>
      <c r="O14" s="93" t="s">
        <v>239</v>
      </c>
      <c r="P14" s="93" t="s">
        <v>239</v>
      </c>
      <c r="Q14" s="93" t="s">
        <v>240</v>
      </c>
      <c r="R14" s="101" t="s">
        <v>240</v>
      </c>
      <c r="S14" s="93" t="s">
        <v>101</v>
      </c>
      <c r="T14" s="93" t="s">
        <v>1869</v>
      </c>
      <c r="U14" s="93" t="s">
        <v>239</v>
      </c>
      <c r="V14" s="93" t="s">
        <v>239</v>
      </c>
      <c r="W14" s="99" t="s">
        <v>239</v>
      </c>
      <c r="X14" s="93" t="s">
        <v>240</v>
      </c>
      <c r="Y14" s="93" t="s">
        <v>240</v>
      </c>
      <c r="Z14" s="93" t="s">
        <v>240</v>
      </c>
      <c r="AA14" s="99" t="s">
        <v>239</v>
      </c>
      <c r="AB14" s="99" t="s">
        <v>239</v>
      </c>
      <c r="AC14" s="99" t="s">
        <v>239</v>
      </c>
      <c r="AD14" s="99" t="s">
        <v>240</v>
      </c>
      <c r="AE14" s="99" t="s">
        <v>240</v>
      </c>
      <c r="AF14" s="99" t="s">
        <v>240</v>
      </c>
      <c r="AG14" s="99" t="s">
        <v>240</v>
      </c>
      <c r="AH14" s="99" t="s">
        <v>240</v>
      </c>
      <c r="AI14" s="99" t="s">
        <v>240</v>
      </c>
      <c r="AJ14" s="99" t="s">
        <v>240</v>
      </c>
      <c r="AK14" s="100"/>
      <c r="AL14" s="93" t="s">
        <v>1967</v>
      </c>
    </row>
    <row r="15" spans="1:38" ht="30" customHeight="1" x14ac:dyDescent="0.35">
      <c r="A15" s="105" t="s">
        <v>2366</v>
      </c>
      <c r="B15" s="99" t="s">
        <v>2367</v>
      </c>
      <c r="C15" s="96">
        <v>44036</v>
      </c>
      <c r="D15" s="97">
        <v>44047</v>
      </c>
      <c r="E15" s="93" t="s">
        <v>2368</v>
      </c>
      <c r="F15" s="114" t="str">
        <f t="shared" si="0"/>
        <v>https://pubmed.ncbi.nlm.nih.gov/32744708/</v>
      </c>
      <c r="G15" s="98" t="s">
        <v>2830</v>
      </c>
      <c r="H15" s="98" t="s">
        <v>102</v>
      </c>
      <c r="I15" s="99" t="s">
        <v>2369</v>
      </c>
      <c r="J15" s="93" t="s">
        <v>2254</v>
      </c>
      <c r="K15" s="93">
        <v>2020</v>
      </c>
      <c r="L15" s="98" t="s">
        <v>1759</v>
      </c>
      <c r="M15" s="93" t="s">
        <v>2370</v>
      </c>
      <c r="N15" s="98" t="s">
        <v>2255</v>
      </c>
      <c r="O15" s="93" t="s">
        <v>239</v>
      </c>
      <c r="P15" s="93" t="s">
        <v>240</v>
      </c>
      <c r="Q15" s="93" t="s">
        <v>239</v>
      </c>
      <c r="R15" s="101" t="s">
        <v>240</v>
      </c>
      <c r="S15" s="99" t="s">
        <v>101</v>
      </c>
      <c r="T15" s="93" t="s">
        <v>2371</v>
      </c>
      <c r="U15" s="93" t="s">
        <v>239</v>
      </c>
      <c r="V15" s="93" t="s">
        <v>239</v>
      </c>
      <c r="W15" s="99" t="s">
        <v>239</v>
      </c>
      <c r="X15" s="93" t="s">
        <v>239</v>
      </c>
      <c r="Y15" s="93" t="s">
        <v>239</v>
      </c>
      <c r="Z15" s="93" t="s">
        <v>240</v>
      </c>
      <c r="AA15" s="99" t="s">
        <v>240</v>
      </c>
      <c r="AB15" s="99" t="s">
        <v>240</v>
      </c>
      <c r="AC15" s="99" t="s">
        <v>240</v>
      </c>
      <c r="AD15" s="99" t="s">
        <v>240</v>
      </c>
      <c r="AE15" s="99" t="s">
        <v>239</v>
      </c>
      <c r="AF15" s="99" t="s">
        <v>239</v>
      </c>
      <c r="AG15" s="99" t="s">
        <v>240</v>
      </c>
      <c r="AH15" s="99" t="s">
        <v>240</v>
      </c>
      <c r="AI15" s="99" t="s">
        <v>240</v>
      </c>
      <c r="AJ15" s="99" t="s">
        <v>240</v>
      </c>
      <c r="AK15" s="100" t="s">
        <v>3007</v>
      </c>
      <c r="AL15" s="93" t="s">
        <v>1967</v>
      </c>
    </row>
    <row r="16" spans="1:38" ht="30" customHeight="1" x14ac:dyDescent="0.35">
      <c r="A16" s="105" t="s">
        <v>2372</v>
      </c>
      <c r="B16" s="99" t="s">
        <v>2373</v>
      </c>
      <c r="C16" s="96">
        <v>44040</v>
      </c>
      <c r="D16" s="97">
        <v>44044</v>
      </c>
      <c r="E16" s="93" t="s">
        <v>2374</v>
      </c>
      <c r="F16" s="114" t="str">
        <f t="shared" si="0"/>
        <v>https://pubmed.ncbi.nlm.nih.gov/32731389/</v>
      </c>
      <c r="G16" s="98" t="s">
        <v>107</v>
      </c>
      <c r="H16" s="98" t="s">
        <v>1763</v>
      </c>
      <c r="I16" s="99" t="s">
        <v>2375</v>
      </c>
      <c r="J16" s="93" t="s">
        <v>2376</v>
      </c>
      <c r="K16" s="93">
        <v>2020</v>
      </c>
      <c r="L16" s="98" t="s">
        <v>1759</v>
      </c>
      <c r="M16" s="93" t="s">
        <v>2377</v>
      </c>
      <c r="N16" s="98" t="s">
        <v>2255</v>
      </c>
      <c r="O16" s="93" t="s">
        <v>239</v>
      </c>
      <c r="P16" s="93" t="s">
        <v>240</v>
      </c>
      <c r="Q16" s="93" t="s">
        <v>240</v>
      </c>
      <c r="R16" s="101" t="s">
        <v>240</v>
      </c>
      <c r="S16" s="99" t="s">
        <v>39</v>
      </c>
      <c r="T16" s="93" t="s">
        <v>2378</v>
      </c>
      <c r="U16" s="93" t="s">
        <v>240</v>
      </c>
      <c r="V16" s="93" t="s">
        <v>240</v>
      </c>
      <c r="W16" s="99" t="s">
        <v>240</v>
      </c>
      <c r="X16" s="93" t="s">
        <v>240</v>
      </c>
      <c r="Y16" s="93" t="s">
        <v>240</v>
      </c>
      <c r="Z16" s="93" t="s">
        <v>240</v>
      </c>
      <c r="AA16" s="99" t="s">
        <v>240</v>
      </c>
      <c r="AB16" s="99" t="s">
        <v>240</v>
      </c>
      <c r="AC16" s="99" t="s">
        <v>240</v>
      </c>
      <c r="AD16" s="99" t="s">
        <v>240</v>
      </c>
      <c r="AE16" s="99" t="s">
        <v>240</v>
      </c>
      <c r="AF16" s="99" t="s">
        <v>240</v>
      </c>
      <c r="AG16" s="99" t="s">
        <v>240</v>
      </c>
      <c r="AH16" s="99" t="s">
        <v>240</v>
      </c>
      <c r="AI16" s="99" t="s">
        <v>240</v>
      </c>
      <c r="AJ16" s="99" t="s">
        <v>240</v>
      </c>
      <c r="AK16" s="100" t="s">
        <v>2504</v>
      </c>
      <c r="AL16" s="93" t="s">
        <v>1967</v>
      </c>
    </row>
    <row r="17" spans="1:38" ht="30" customHeight="1" x14ac:dyDescent="0.35">
      <c r="A17" s="105" t="s">
        <v>2379</v>
      </c>
      <c r="B17" s="99" t="s">
        <v>2380</v>
      </c>
      <c r="C17" s="96">
        <v>44042</v>
      </c>
      <c r="D17" s="97">
        <v>44046</v>
      </c>
      <c r="E17" s="93" t="s">
        <v>2381</v>
      </c>
      <c r="F17" s="114" t="str">
        <f t="shared" si="0"/>
        <v>https://pubmed.ncbi.nlm.nih.gov/32739398/</v>
      </c>
      <c r="G17" s="98" t="s">
        <v>2830</v>
      </c>
      <c r="H17" s="98" t="s">
        <v>2198</v>
      </c>
      <c r="I17" s="99" t="s">
        <v>2382</v>
      </c>
      <c r="J17" s="93" t="s">
        <v>2383</v>
      </c>
      <c r="K17" s="93">
        <v>2020</v>
      </c>
      <c r="L17" s="98" t="s">
        <v>1759</v>
      </c>
      <c r="M17" s="93" t="s">
        <v>2384</v>
      </c>
      <c r="N17" s="98" t="s">
        <v>2255</v>
      </c>
      <c r="O17" s="93" t="s">
        <v>239</v>
      </c>
      <c r="P17" s="93" t="s">
        <v>240</v>
      </c>
      <c r="Q17" s="93" t="s">
        <v>239</v>
      </c>
      <c r="R17" s="101" t="s">
        <v>240</v>
      </c>
      <c r="S17" s="99" t="s">
        <v>101</v>
      </c>
      <c r="T17" s="93" t="s">
        <v>2385</v>
      </c>
      <c r="U17" s="93" t="s">
        <v>239</v>
      </c>
      <c r="V17" s="93" t="s">
        <v>239</v>
      </c>
      <c r="W17" s="99" t="s">
        <v>240</v>
      </c>
      <c r="X17" s="93" t="s">
        <v>240</v>
      </c>
      <c r="Y17" s="93" t="s">
        <v>240</v>
      </c>
      <c r="Z17" s="93" t="s">
        <v>240</v>
      </c>
      <c r="AA17" s="99" t="s">
        <v>240</v>
      </c>
      <c r="AB17" s="99" t="s">
        <v>240</v>
      </c>
      <c r="AC17" s="99" t="s">
        <v>240</v>
      </c>
      <c r="AD17" s="99" t="s">
        <v>240</v>
      </c>
      <c r="AE17" s="99" t="s">
        <v>239</v>
      </c>
      <c r="AF17" s="99" t="s">
        <v>239</v>
      </c>
      <c r="AG17" s="99" t="s">
        <v>240</v>
      </c>
      <c r="AH17" s="99" t="s">
        <v>240</v>
      </c>
      <c r="AI17" s="99" t="s">
        <v>240</v>
      </c>
      <c r="AJ17" s="99" t="s">
        <v>240</v>
      </c>
      <c r="AK17" s="100" t="s">
        <v>3008</v>
      </c>
      <c r="AL17" s="93" t="s">
        <v>1967</v>
      </c>
    </row>
    <row r="18" spans="1:38" ht="30" customHeight="1" x14ac:dyDescent="0.35">
      <c r="A18" s="105" t="s">
        <v>2386</v>
      </c>
      <c r="B18" s="99" t="s">
        <v>2387</v>
      </c>
      <c r="C18" s="96">
        <v>44040</v>
      </c>
      <c r="D18" s="97">
        <v>44043</v>
      </c>
      <c r="E18" s="93" t="s">
        <v>2388</v>
      </c>
      <c r="F18" s="114" t="str">
        <f t="shared" si="0"/>
        <v>https://pubmed.ncbi.nlm.nih.gov/32729850/</v>
      </c>
      <c r="G18" s="98" t="s">
        <v>112</v>
      </c>
      <c r="H18" s="98" t="s">
        <v>104</v>
      </c>
      <c r="I18" s="99" t="s">
        <v>2389</v>
      </c>
      <c r="J18" s="93" t="s">
        <v>2130</v>
      </c>
      <c r="K18" s="93">
        <v>2020</v>
      </c>
      <c r="L18" s="98" t="s">
        <v>1759</v>
      </c>
      <c r="M18" s="93" t="s">
        <v>3004</v>
      </c>
      <c r="N18" s="98" t="s">
        <v>2255</v>
      </c>
      <c r="O18" s="93" t="s">
        <v>240</v>
      </c>
      <c r="P18" s="93" t="s">
        <v>239</v>
      </c>
      <c r="Q18" s="93" t="s">
        <v>240</v>
      </c>
      <c r="R18" s="101" t="s">
        <v>240</v>
      </c>
      <c r="S18" s="99" t="s">
        <v>39</v>
      </c>
      <c r="T18" s="93" t="s">
        <v>2390</v>
      </c>
      <c r="U18" s="93" t="s">
        <v>240</v>
      </c>
      <c r="V18" s="93" t="s">
        <v>240</v>
      </c>
      <c r="W18" s="99" t="s">
        <v>240</v>
      </c>
      <c r="X18" s="93" t="s">
        <v>240</v>
      </c>
      <c r="Y18" s="93" t="s">
        <v>240</v>
      </c>
      <c r="Z18" s="93" t="s">
        <v>239</v>
      </c>
      <c r="AA18" s="99" t="s">
        <v>239</v>
      </c>
      <c r="AB18" s="99" t="s">
        <v>239</v>
      </c>
      <c r="AC18" s="99" t="s">
        <v>239</v>
      </c>
      <c r="AD18" s="99" t="s">
        <v>240</v>
      </c>
      <c r="AE18" s="99" t="s">
        <v>240</v>
      </c>
      <c r="AF18" s="99" t="s">
        <v>240</v>
      </c>
      <c r="AG18" s="99" t="s">
        <v>240</v>
      </c>
      <c r="AH18" s="99" t="s">
        <v>240</v>
      </c>
      <c r="AI18" s="99" t="s">
        <v>240</v>
      </c>
      <c r="AJ18" s="99" t="s">
        <v>240</v>
      </c>
      <c r="AK18" s="100"/>
      <c r="AL18" s="93" t="s">
        <v>1967</v>
      </c>
    </row>
    <row r="19" spans="1:38" ht="30" customHeight="1" x14ac:dyDescent="0.35">
      <c r="A19" s="105" t="s">
        <v>2391</v>
      </c>
      <c r="B19" s="99" t="s">
        <v>2392</v>
      </c>
      <c r="C19" s="96">
        <v>44045</v>
      </c>
      <c r="D19" s="97">
        <v>44047</v>
      </c>
      <c r="E19" s="93" t="s">
        <v>2393</v>
      </c>
      <c r="F19" s="114" t="str">
        <f t="shared" si="0"/>
        <v>https://pubmed.ncbi.nlm.nih.gov/32743723/</v>
      </c>
      <c r="G19" s="98" t="s">
        <v>112</v>
      </c>
      <c r="H19" s="98" t="s">
        <v>104</v>
      </c>
      <c r="I19" s="99" t="s">
        <v>2394</v>
      </c>
      <c r="J19" s="93" t="s">
        <v>2395</v>
      </c>
      <c r="K19" s="93">
        <v>2020</v>
      </c>
      <c r="L19" s="98" t="s">
        <v>1759</v>
      </c>
      <c r="M19" s="93" t="s">
        <v>2396</v>
      </c>
      <c r="N19" s="98" t="s">
        <v>2255</v>
      </c>
      <c r="O19" s="93" t="s">
        <v>239</v>
      </c>
      <c r="P19" s="93" t="s">
        <v>240</v>
      </c>
      <c r="Q19" s="93" t="s">
        <v>239</v>
      </c>
      <c r="R19" s="101" t="s">
        <v>240</v>
      </c>
      <c r="S19" s="99" t="s">
        <v>39</v>
      </c>
      <c r="T19" s="93">
        <v>1</v>
      </c>
      <c r="U19" s="93" t="s">
        <v>239</v>
      </c>
      <c r="V19" s="93" t="s">
        <v>240</v>
      </c>
      <c r="W19" s="99" t="s">
        <v>239</v>
      </c>
      <c r="X19" s="93" t="s">
        <v>239</v>
      </c>
      <c r="Y19" s="93" t="s">
        <v>239</v>
      </c>
      <c r="Z19" s="93" t="s">
        <v>240</v>
      </c>
      <c r="AA19" s="99" t="s">
        <v>240</v>
      </c>
      <c r="AB19" s="99" t="s">
        <v>240</v>
      </c>
      <c r="AC19" s="99" t="s">
        <v>240</v>
      </c>
      <c r="AD19" s="99" t="s">
        <v>240</v>
      </c>
      <c r="AE19" s="99" t="s">
        <v>239</v>
      </c>
      <c r="AF19" s="99" t="s">
        <v>239</v>
      </c>
      <c r="AG19" s="99" t="s">
        <v>240</v>
      </c>
      <c r="AH19" s="99" t="s">
        <v>240</v>
      </c>
      <c r="AI19" s="99" t="s">
        <v>240</v>
      </c>
      <c r="AJ19" s="99" t="s">
        <v>240</v>
      </c>
      <c r="AK19" s="100" t="s">
        <v>3007</v>
      </c>
      <c r="AL19" s="93" t="s">
        <v>1967</v>
      </c>
    </row>
    <row r="20" spans="1:38" ht="30" customHeight="1" x14ac:dyDescent="0.35">
      <c r="A20" s="105" t="s">
        <v>2397</v>
      </c>
      <c r="B20" s="99" t="s">
        <v>2398</v>
      </c>
      <c r="C20" s="96">
        <v>44046</v>
      </c>
      <c r="D20" s="97">
        <v>44047</v>
      </c>
      <c r="E20" s="93" t="s">
        <v>2399</v>
      </c>
      <c r="F20" s="114" t="str">
        <f t="shared" si="0"/>
        <v>https://pubmed.ncbi.nlm.nih.gov/32743952/</v>
      </c>
      <c r="G20" s="98" t="s">
        <v>106</v>
      </c>
      <c r="H20" s="98" t="s">
        <v>1763</v>
      </c>
      <c r="I20" s="99" t="s">
        <v>2400</v>
      </c>
      <c r="J20" s="93" t="s">
        <v>2401</v>
      </c>
      <c r="K20" s="93">
        <v>2020</v>
      </c>
      <c r="L20" s="98" t="s">
        <v>1759</v>
      </c>
      <c r="M20" s="93" t="s">
        <v>2402</v>
      </c>
      <c r="N20" s="98" t="s">
        <v>2255</v>
      </c>
      <c r="O20" s="93" t="s">
        <v>240</v>
      </c>
      <c r="P20" s="93" t="s">
        <v>240</v>
      </c>
      <c r="Q20" s="93" t="s">
        <v>240</v>
      </c>
      <c r="R20" s="101" t="s">
        <v>239</v>
      </c>
      <c r="S20" s="99" t="s">
        <v>105</v>
      </c>
      <c r="T20" s="93" t="s">
        <v>2403</v>
      </c>
      <c r="U20" s="93" t="s">
        <v>240</v>
      </c>
      <c r="V20" s="93" t="s">
        <v>240</v>
      </c>
      <c r="W20" s="99" t="s">
        <v>240</v>
      </c>
      <c r="X20" s="93" t="s">
        <v>240</v>
      </c>
      <c r="Y20" s="93" t="s">
        <v>240</v>
      </c>
      <c r="Z20" s="93" t="s">
        <v>240</v>
      </c>
      <c r="AA20" s="99" t="s">
        <v>240</v>
      </c>
      <c r="AB20" s="99" t="s">
        <v>240</v>
      </c>
      <c r="AC20" s="99" t="s">
        <v>240</v>
      </c>
      <c r="AD20" s="99" t="s">
        <v>240</v>
      </c>
      <c r="AE20" s="99" t="s">
        <v>240</v>
      </c>
      <c r="AF20" s="99" t="s">
        <v>240</v>
      </c>
      <c r="AG20" s="99" t="s">
        <v>239</v>
      </c>
      <c r="AH20" s="99" t="s">
        <v>240</v>
      </c>
      <c r="AI20" s="99" t="s">
        <v>240</v>
      </c>
      <c r="AJ20" s="99" t="s">
        <v>240</v>
      </c>
      <c r="AK20" s="100"/>
      <c r="AL20" s="93" t="s">
        <v>1967</v>
      </c>
    </row>
    <row r="21" spans="1:38" ht="30" customHeight="1" x14ac:dyDescent="0.35">
      <c r="A21" s="105" t="s">
        <v>2404</v>
      </c>
      <c r="B21" s="99" t="s">
        <v>2405</v>
      </c>
      <c r="C21" s="96">
        <v>44043</v>
      </c>
      <c r="D21" s="97">
        <v>44044</v>
      </c>
      <c r="E21" s="93" t="s">
        <v>2406</v>
      </c>
      <c r="F21" s="114" t="str">
        <f t="shared" si="0"/>
        <v>https://pubmed.ncbi.nlm.nih.gov/32735741/</v>
      </c>
      <c r="G21" s="98" t="s">
        <v>103</v>
      </c>
      <c r="H21" s="98" t="s">
        <v>104</v>
      </c>
      <c r="I21" s="99" t="s">
        <v>2407</v>
      </c>
      <c r="J21" s="93" t="s">
        <v>1764</v>
      </c>
      <c r="K21" s="93">
        <v>2020</v>
      </c>
      <c r="L21" s="98" t="s">
        <v>1759</v>
      </c>
      <c r="M21" s="93" t="s">
        <v>2408</v>
      </c>
      <c r="N21" s="98" t="s">
        <v>2255</v>
      </c>
      <c r="O21" s="93" t="s">
        <v>239</v>
      </c>
      <c r="P21" s="93" t="s">
        <v>240</v>
      </c>
      <c r="Q21" s="93" t="s">
        <v>240</v>
      </c>
      <c r="R21" s="101" t="s">
        <v>240</v>
      </c>
      <c r="S21" s="99" t="s">
        <v>105</v>
      </c>
      <c r="T21" s="93" t="s">
        <v>2409</v>
      </c>
      <c r="U21" s="93" t="s">
        <v>239</v>
      </c>
      <c r="V21" s="93" t="s">
        <v>239</v>
      </c>
      <c r="W21" s="99" t="s">
        <v>239</v>
      </c>
      <c r="X21" s="93" t="s">
        <v>239</v>
      </c>
      <c r="Y21" s="93" t="s">
        <v>239</v>
      </c>
      <c r="Z21" s="93" t="s">
        <v>240</v>
      </c>
      <c r="AA21" s="99" t="s">
        <v>240</v>
      </c>
      <c r="AB21" s="99" t="s">
        <v>240</v>
      </c>
      <c r="AC21" s="99" t="s">
        <v>240</v>
      </c>
      <c r="AD21" s="99" t="s">
        <v>240</v>
      </c>
      <c r="AE21" s="99" t="s">
        <v>240</v>
      </c>
      <c r="AF21" s="99" t="s">
        <v>240</v>
      </c>
      <c r="AG21" s="99" t="s">
        <v>240</v>
      </c>
      <c r="AH21" s="99" t="s">
        <v>240</v>
      </c>
      <c r="AI21" s="99" t="s">
        <v>240</v>
      </c>
      <c r="AJ21" s="99" t="s">
        <v>240</v>
      </c>
      <c r="AK21" s="100" t="s">
        <v>3006</v>
      </c>
      <c r="AL21" s="93" t="s">
        <v>1967</v>
      </c>
    </row>
    <row r="22" spans="1:38" ht="30" customHeight="1" x14ac:dyDescent="0.35">
      <c r="A22" s="105" t="s">
        <v>2410</v>
      </c>
      <c r="B22" s="99" t="s">
        <v>2411</v>
      </c>
      <c r="C22" s="96">
        <v>44022</v>
      </c>
      <c r="D22" s="97">
        <v>44043</v>
      </c>
      <c r="E22" s="93" t="s">
        <v>2412</v>
      </c>
      <c r="F22" s="114" t="str">
        <f t="shared" si="0"/>
        <v>https://pubmed.ncbi.nlm.nih.gov/32728498/</v>
      </c>
      <c r="G22" s="98" t="s">
        <v>2830</v>
      </c>
      <c r="H22" s="98" t="s">
        <v>110</v>
      </c>
      <c r="I22" s="99" t="s">
        <v>2413</v>
      </c>
      <c r="J22" s="93" t="s">
        <v>2414</v>
      </c>
      <c r="K22" s="93">
        <v>2020</v>
      </c>
      <c r="L22" s="98" t="s">
        <v>1759</v>
      </c>
      <c r="M22" s="93" t="s">
        <v>2415</v>
      </c>
      <c r="N22" s="98" t="s">
        <v>2255</v>
      </c>
      <c r="O22" s="93" t="s">
        <v>239</v>
      </c>
      <c r="P22" s="93" t="s">
        <v>240</v>
      </c>
      <c r="Q22" s="93" t="s">
        <v>240</v>
      </c>
      <c r="R22" s="101" t="s">
        <v>240</v>
      </c>
      <c r="S22" s="99" t="s">
        <v>101</v>
      </c>
      <c r="T22" s="93" t="s">
        <v>1869</v>
      </c>
      <c r="U22" s="93" t="s">
        <v>240</v>
      </c>
      <c r="V22" s="93" t="s">
        <v>239</v>
      </c>
      <c r="W22" s="99" t="s">
        <v>240</v>
      </c>
      <c r="X22" s="93" t="s">
        <v>240</v>
      </c>
      <c r="Y22" s="93" t="s">
        <v>240</v>
      </c>
      <c r="Z22" s="93" t="s">
        <v>240</v>
      </c>
      <c r="AA22" s="99" t="s">
        <v>240</v>
      </c>
      <c r="AB22" s="99" t="s">
        <v>240</v>
      </c>
      <c r="AC22" s="99" t="s">
        <v>240</v>
      </c>
      <c r="AD22" s="99" t="s">
        <v>240</v>
      </c>
      <c r="AE22" s="99" t="s">
        <v>240</v>
      </c>
      <c r="AF22" s="99" t="s">
        <v>240</v>
      </c>
      <c r="AG22" s="99" t="s">
        <v>240</v>
      </c>
      <c r="AH22" s="99" t="s">
        <v>240</v>
      </c>
      <c r="AI22" s="99" t="s">
        <v>240</v>
      </c>
      <c r="AJ22" s="99" t="s">
        <v>2416</v>
      </c>
      <c r="AK22" s="100"/>
      <c r="AL22" s="93" t="s">
        <v>1967</v>
      </c>
    </row>
    <row r="23" spans="1:38" ht="30" customHeight="1" x14ac:dyDescent="0.35">
      <c r="A23" s="105" t="s">
        <v>2417</v>
      </c>
      <c r="B23" s="99" t="s">
        <v>2418</v>
      </c>
      <c r="C23" s="96">
        <v>44043</v>
      </c>
      <c r="D23" s="97">
        <v>44045</v>
      </c>
      <c r="E23" s="93" t="s">
        <v>2419</v>
      </c>
      <c r="F23" s="114" t="str">
        <f t="shared" si="0"/>
        <v>https://www.ncbi.nlm.nih.gov/pmc/articles/PMC7397977/</v>
      </c>
      <c r="G23" s="98" t="s">
        <v>1869</v>
      </c>
      <c r="H23" s="98" t="s">
        <v>109</v>
      </c>
      <c r="I23" s="99" t="s">
        <v>2420</v>
      </c>
      <c r="J23" s="93" t="s">
        <v>2421</v>
      </c>
      <c r="K23" s="93">
        <v>2020</v>
      </c>
      <c r="L23" s="98" t="s">
        <v>1759</v>
      </c>
      <c r="M23" s="93" t="s">
        <v>2422</v>
      </c>
      <c r="N23" s="98" t="s">
        <v>2255</v>
      </c>
      <c r="O23" s="93" t="s">
        <v>240</v>
      </c>
      <c r="P23" s="93" t="s">
        <v>240</v>
      </c>
      <c r="Q23" s="93" t="s">
        <v>240</v>
      </c>
      <c r="R23" s="101" t="s">
        <v>239</v>
      </c>
      <c r="S23" s="99" t="s">
        <v>101</v>
      </c>
      <c r="T23" s="93" t="s">
        <v>1869</v>
      </c>
      <c r="U23" s="93" t="s">
        <v>240</v>
      </c>
      <c r="V23" s="93" t="s">
        <v>240</v>
      </c>
      <c r="W23" s="99" t="s">
        <v>240</v>
      </c>
      <c r="X23" s="93" t="s">
        <v>240</v>
      </c>
      <c r="Y23" s="93" t="s">
        <v>240</v>
      </c>
      <c r="Z23" s="93" t="s">
        <v>240</v>
      </c>
      <c r="AA23" s="99" t="s">
        <v>240</v>
      </c>
      <c r="AB23" s="99" t="s">
        <v>240</v>
      </c>
      <c r="AC23" s="99" t="s">
        <v>240</v>
      </c>
      <c r="AD23" s="99" t="s">
        <v>240</v>
      </c>
      <c r="AE23" s="99" t="s">
        <v>240</v>
      </c>
      <c r="AF23" s="99" t="s">
        <v>240</v>
      </c>
      <c r="AG23" s="99" t="s">
        <v>239</v>
      </c>
      <c r="AH23" s="99" t="s">
        <v>239</v>
      </c>
      <c r="AI23" s="99" t="s">
        <v>240</v>
      </c>
      <c r="AJ23" s="99" t="s">
        <v>240</v>
      </c>
      <c r="AK23" s="100"/>
      <c r="AL23" s="93" t="s">
        <v>1967</v>
      </c>
    </row>
    <row r="24" spans="1:38" ht="30" customHeight="1" x14ac:dyDescent="0.35">
      <c r="A24" s="105" t="s">
        <v>2423</v>
      </c>
      <c r="B24" s="99" t="s">
        <v>2424</v>
      </c>
      <c r="C24" s="96">
        <v>44033</v>
      </c>
      <c r="D24" s="97">
        <v>44046</v>
      </c>
      <c r="E24" s="93" t="s">
        <v>2425</v>
      </c>
      <c r="F24" s="114" t="str">
        <f t="shared" si="0"/>
        <v>https://pubmed.ncbi.nlm.nih.gov/32740456/</v>
      </c>
      <c r="G24" s="98" t="s">
        <v>106</v>
      </c>
      <c r="H24" s="98" t="s">
        <v>104</v>
      </c>
      <c r="I24" s="99" t="s">
        <v>2426</v>
      </c>
      <c r="J24" s="93" t="s">
        <v>2427</v>
      </c>
      <c r="K24" s="93">
        <v>2020</v>
      </c>
      <c r="L24" s="98" t="s">
        <v>1759</v>
      </c>
      <c r="M24" s="93" t="s">
        <v>2428</v>
      </c>
      <c r="N24" s="98" t="s">
        <v>2255</v>
      </c>
      <c r="O24" s="93" t="s">
        <v>239</v>
      </c>
      <c r="P24" s="93" t="s">
        <v>240</v>
      </c>
      <c r="Q24" s="93" t="s">
        <v>239</v>
      </c>
      <c r="R24" s="101" t="s">
        <v>240</v>
      </c>
      <c r="S24" s="99" t="s">
        <v>105</v>
      </c>
      <c r="T24" s="93">
        <v>1</v>
      </c>
      <c r="U24" s="93" t="s">
        <v>239</v>
      </c>
      <c r="V24" s="93" t="s">
        <v>240</v>
      </c>
      <c r="W24" s="99" t="s">
        <v>239</v>
      </c>
      <c r="X24" s="93" t="s">
        <v>239</v>
      </c>
      <c r="Y24" s="93" t="s">
        <v>239</v>
      </c>
      <c r="Z24" s="93" t="s">
        <v>240</v>
      </c>
      <c r="AA24" s="99" t="s">
        <v>240</v>
      </c>
      <c r="AB24" s="99" t="s">
        <v>240</v>
      </c>
      <c r="AC24" s="99" t="s">
        <v>240</v>
      </c>
      <c r="AD24" s="99" t="s">
        <v>240</v>
      </c>
      <c r="AE24" s="99" t="s">
        <v>239</v>
      </c>
      <c r="AF24" s="99" t="s">
        <v>239</v>
      </c>
      <c r="AG24" s="99" t="s">
        <v>240</v>
      </c>
      <c r="AH24" s="99" t="s">
        <v>240</v>
      </c>
      <c r="AI24" s="99" t="s">
        <v>240</v>
      </c>
      <c r="AJ24" s="99" t="s">
        <v>240</v>
      </c>
      <c r="AK24" s="100"/>
      <c r="AL24" s="93" t="s">
        <v>1967</v>
      </c>
    </row>
    <row r="25" spans="1:38" ht="30" customHeight="1" x14ac:dyDescent="0.35">
      <c r="A25" s="105" t="s">
        <v>2429</v>
      </c>
      <c r="B25" s="99" t="s">
        <v>2430</v>
      </c>
      <c r="C25" s="96">
        <v>44040</v>
      </c>
      <c r="D25" s="97">
        <v>44043</v>
      </c>
      <c r="E25" s="93" t="s">
        <v>2431</v>
      </c>
      <c r="F25" s="114" t="str">
        <f t="shared" si="0"/>
        <v>https://pubmed.ncbi.nlm.nih.gov/32729849/</v>
      </c>
      <c r="G25" s="98" t="s">
        <v>112</v>
      </c>
      <c r="H25" s="98" t="s">
        <v>104</v>
      </c>
      <c r="I25" s="99" t="s">
        <v>2432</v>
      </c>
      <c r="J25" s="93" t="s">
        <v>2130</v>
      </c>
      <c r="K25" s="93">
        <v>2020</v>
      </c>
      <c r="L25" s="98" t="s">
        <v>1759</v>
      </c>
      <c r="M25" s="93" t="s">
        <v>3004</v>
      </c>
      <c r="N25" s="98" t="s">
        <v>2255</v>
      </c>
      <c r="O25" s="93" t="s">
        <v>239</v>
      </c>
      <c r="P25" s="93" t="s">
        <v>239</v>
      </c>
      <c r="Q25" s="93" t="s">
        <v>240</v>
      </c>
      <c r="R25" s="101" t="s">
        <v>240</v>
      </c>
      <c r="S25" s="99" t="s">
        <v>39</v>
      </c>
      <c r="T25" s="93" t="s">
        <v>2433</v>
      </c>
      <c r="U25" s="93" t="s">
        <v>239</v>
      </c>
      <c r="V25" s="93" t="s">
        <v>239</v>
      </c>
      <c r="W25" s="99" t="s">
        <v>239</v>
      </c>
      <c r="X25" s="93" t="s">
        <v>239</v>
      </c>
      <c r="Y25" s="93" t="s">
        <v>239</v>
      </c>
      <c r="Z25" s="93" t="s">
        <v>239</v>
      </c>
      <c r="AA25" s="99" t="s">
        <v>239</v>
      </c>
      <c r="AB25" s="99" t="s">
        <v>239</v>
      </c>
      <c r="AC25" s="99" t="s">
        <v>239</v>
      </c>
      <c r="AD25" s="99" t="s">
        <v>239</v>
      </c>
      <c r="AE25" s="99" t="s">
        <v>240</v>
      </c>
      <c r="AF25" s="99" t="s">
        <v>240</v>
      </c>
      <c r="AG25" s="99" t="s">
        <v>240</v>
      </c>
      <c r="AH25" s="99" t="s">
        <v>240</v>
      </c>
      <c r="AI25" s="99" t="s">
        <v>240</v>
      </c>
      <c r="AJ25" s="99" t="s">
        <v>240</v>
      </c>
      <c r="AK25" s="100"/>
      <c r="AL25" s="93" t="s">
        <v>1967</v>
      </c>
    </row>
    <row r="26" spans="1:38" ht="30" customHeight="1" x14ac:dyDescent="0.35">
      <c r="A26" s="105" t="s">
        <v>2434</v>
      </c>
      <c r="B26" s="99" t="s">
        <v>1765</v>
      </c>
      <c r="C26" s="96">
        <v>44043</v>
      </c>
      <c r="D26" s="97">
        <v>44044</v>
      </c>
      <c r="E26" s="93" t="s">
        <v>2435</v>
      </c>
      <c r="F26" s="114" t="str">
        <f t="shared" si="0"/>
        <v>https://www.ncbi.nlm.nih.gov/pmc/articles/PMC7392396/</v>
      </c>
      <c r="G26" s="98" t="s">
        <v>103</v>
      </c>
      <c r="H26" s="98" t="s">
        <v>104</v>
      </c>
      <c r="I26" s="99" t="s">
        <v>2436</v>
      </c>
      <c r="J26" s="93" t="s">
        <v>2437</v>
      </c>
      <c r="K26" s="93">
        <v>2020</v>
      </c>
      <c r="L26" s="98" t="s">
        <v>1759</v>
      </c>
      <c r="M26" s="93" t="s">
        <v>2438</v>
      </c>
      <c r="N26" s="98" t="s">
        <v>2255</v>
      </c>
      <c r="O26" s="93" t="s">
        <v>240</v>
      </c>
      <c r="P26" s="93" t="s">
        <v>240</v>
      </c>
      <c r="Q26" s="93" t="s">
        <v>240</v>
      </c>
      <c r="R26" s="101" t="s">
        <v>239</v>
      </c>
      <c r="S26" s="99" t="s">
        <v>105</v>
      </c>
      <c r="T26" s="93" t="s">
        <v>1869</v>
      </c>
      <c r="U26" s="93" t="s">
        <v>240</v>
      </c>
      <c r="V26" s="93" t="s">
        <v>240</v>
      </c>
      <c r="W26" s="99" t="s">
        <v>240</v>
      </c>
      <c r="X26" s="93" t="s">
        <v>240</v>
      </c>
      <c r="Y26" s="93" t="s">
        <v>240</v>
      </c>
      <c r="Z26" s="93" t="s">
        <v>240</v>
      </c>
      <c r="AA26" s="99" t="s">
        <v>240</v>
      </c>
      <c r="AB26" s="99" t="s">
        <v>240</v>
      </c>
      <c r="AC26" s="99" t="s">
        <v>240</v>
      </c>
      <c r="AD26" s="99" t="s">
        <v>240</v>
      </c>
      <c r="AE26" s="99" t="s">
        <v>240</v>
      </c>
      <c r="AF26" s="99" t="s">
        <v>240</v>
      </c>
      <c r="AG26" s="99" t="s">
        <v>240</v>
      </c>
      <c r="AH26" s="99" t="s">
        <v>239</v>
      </c>
      <c r="AI26" s="99" t="s">
        <v>240</v>
      </c>
      <c r="AJ26" s="99" t="s">
        <v>240</v>
      </c>
      <c r="AK26" s="100"/>
      <c r="AL26" s="93" t="s">
        <v>1967</v>
      </c>
    </row>
    <row r="27" spans="1:38" ht="30" customHeight="1" x14ac:dyDescent="0.35">
      <c r="A27" s="105" t="s">
        <v>2439</v>
      </c>
      <c r="B27" s="99" t="s">
        <v>1765</v>
      </c>
      <c r="C27" s="96">
        <v>44044</v>
      </c>
      <c r="D27" s="97">
        <v>44048</v>
      </c>
      <c r="E27" s="93" t="s">
        <v>2440</v>
      </c>
      <c r="F27" s="114" t="str">
        <f t="shared" si="0"/>
        <v>https://pubmed.ncbi.nlm.nih.gov/32747589/</v>
      </c>
      <c r="G27" s="98" t="s">
        <v>1869</v>
      </c>
      <c r="H27" s="98" t="s">
        <v>109</v>
      </c>
      <c r="I27" s="99" t="s">
        <v>2441</v>
      </c>
      <c r="J27" s="93" t="s">
        <v>1760</v>
      </c>
      <c r="K27" s="93">
        <v>2020</v>
      </c>
      <c r="L27" s="98" t="s">
        <v>1759</v>
      </c>
      <c r="M27" s="93" t="s">
        <v>2442</v>
      </c>
      <c r="N27" s="98" t="s">
        <v>2255</v>
      </c>
      <c r="O27" s="93" t="s">
        <v>240</v>
      </c>
      <c r="P27" s="93" t="s">
        <v>239</v>
      </c>
      <c r="Q27" s="93" t="s">
        <v>240</v>
      </c>
      <c r="R27" s="101" t="s">
        <v>239</v>
      </c>
      <c r="S27" s="93" t="s">
        <v>101</v>
      </c>
      <c r="T27" s="93" t="s">
        <v>1869</v>
      </c>
      <c r="U27" s="93" t="s">
        <v>240</v>
      </c>
      <c r="V27" s="93" t="s">
        <v>240</v>
      </c>
      <c r="W27" s="99" t="s">
        <v>240</v>
      </c>
      <c r="X27" s="93" t="s">
        <v>240</v>
      </c>
      <c r="Y27" s="93" t="s">
        <v>240</v>
      </c>
      <c r="Z27" s="93" t="s">
        <v>240</v>
      </c>
      <c r="AA27" s="99" t="s">
        <v>240</v>
      </c>
      <c r="AB27" s="99" t="s">
        <v>240</v>
      </c>
      <c r="AC27" s="99" t="s">
        <v>240</v>
      </c>
      <c r="AD27" s="99" t="s">
        <v>240</v>
      </c>
      <c r="AE27" s="99" t="s">
        <v>240</v>
      </c>
      <c r="AF27" s="99" t="s">
        <v>240</v>
      </c>
      <c r="AG27" s="99" t="s">
        <v>240</v>
      </c>
      <c r="AH27" s="99" t="s">
        <v>240</v>
      </c>
      <c r="AI27" s="99" t="s">
        <v>240</v>
      </c>
      <c r="AJ27" s="99" t="s">
        <v>240</v>
      </c>
      <c r="AK27" s="100"/>
      <c r="AL27" s="93" t="s">
        <v>1967</v>
      </c>
    </row>
    <row r="28" spans="1:38" ht="30" customHeight="1" x14ac:dyDescent="0.35">
      <c r="A28" s="105" t="s">
        <v>2443</v>
      </c>
      <c r="B28" s="99" t="s">
        <v>1765</v>
      </c>
      <c r="C28" s="96">
        <v>44005</v>
      </c>
      <c r="D28" s="97">
        <v>44045</v>
      </c>
      <c r="E28" s="93" t="s">
        <v>2444</v>
      </c>
      <c r="F28" s="114" t="str">
        <f t="shared" si="0"/>
        <v>https://pubmed.ncbi.nlm.nih.gov/32736924/</v>
      </c>
      <c r="G28" s="98" t="s">
        <v>1869</v>
      </c>
      <c r="H28" s="98" t="s">
        <v>109</v>
      </c>
      <c r="I28" s="99" t="s">
        <v>2445</v>
      </c>
      <c r="J28" s="93" t="s">
        <v>2446</v>
      </c>
      <c r="K28" s="93">
        <v>2020</v>
      </c>
      <c r="L28" s="98" t="s">
        <v>1759</v>
      </c>
      <c r="M28" s="93" t="s">
        <v>2447</v>
      </c>
      <c r="N28" s="98" t="s">
        <v>2125</v>
      </c>
      <c r="O28" s="93" t="s">
        <v>239</v>
      </c>
      <c r="P28" s="93" t="s">
        <v>240</v>
      </c>
      <c r="Q28" s="93" t="s">
        <v>240</v>
      </c>
      <c r="R28" s="101" t="s">
        <v>240</v>
      </c>
      <c r="S28" s="99" t="s">
        <v>105</v>
      </c>
      <c r="T28" s="93">
        <v>1</v>
      </c>
      <c r="U28" s="93" t="s">
        <v>239</v>
      </c>
      <c r="V28" s="93" t="s">
        <v>240</v>
      </c>
      <c r="W28" s="99" t="s">
        <v>239</v>
      </c>
      <c r="X28" s="93" t="s">
        <v>239</v>
      </c>
      <c r="Y28" s="93" t="s">
        <v>239</v>
      </c>
      <c r="Z28" s="93" t="s">
        <v>240</v>
      </c>
      <c r="AA28" s="99" t="s">
        <v>240</v>
      </c>
      <c r="AB28" s="99" t="s">
        <v>240</v>
      </c>
      <c r="AC28" s="99" t="s">
        <v>240</v>
      </c>
      <c r="AD28" s="99" t="s">
        <v>240</v>
      </c>
      <c r="AE28" s="99" t="s">
        <v>240</v>
      </c>
      <c r="AF28" s="99" t="s">
        <v>240</v>
      </c>
      <c r="AG28" s="99" t="s">
        <v>240</v>
      </c>
      <c r="AH28" s="99" t="s">
        <v>240</v>
      </c>
      <c r="AI28" s="99" t="s">
        <v>240</v>
      </c>
      <c r="AJ28" s="99" t="s">
        <v>240</v>
      </c>
      <c r="AK28" s="100"/>
      <c r="AL28" s="93" t="s">
        <v>1967</v>
      </c>
    </row>
    <row r="29" spans="1:38" ht="30" customHeight="1" x14ac:dyDescent="0.35">
      <c r="A29" s="105" t="s">
        <v>2448</v>
      </c>
      <c r="B29" s="99" t="s">
        <v>1765</v>
      </c>
      <c r="C29" s="96">
        <v>44044</v>
      </c>
      <c r="D29" s="97">
        <v>44044</v>
      </c>
      <c r="E29" s="93" t="s">
        <v>2449</v>
      </c>
      <c r="F29" s="114" t="str">
        <f t="shared" si="0"/>
        <v>https://pubmed.ncbi.nlm.nih.gov/32732461/</v>
      </c>
      <c r="G29" s="98" t="s">
        <v>1869</v>
      </c>
      <c r="H29" s="98" t="s">
        <v>109</v>
      </c>
      <c r="I29" s="99" t="s">
        <v>3003</v>
      </c>
      <c r="J29" s="93" t="s">
        <v>2450</v>
      </c>
      <c r="K29" s="93">
        <v>2020</v>
      </c>
      <c r="L29" s="98" t="s">
        <v>1759</v>
      </c>
      <c r="M29" s="93" t="s">
        <v>2451</v>
      </c>
      <c r="N29" s="98" t="s">
        <v>2255</v>
      </c>
      <c r="O29" s="93" t="s">
        <v>240</v>
      </c>
      <c r="P29" s="93" t="s">
        <v>240</v>
      </c>
      <c r="Q29" s="93" t="s">
        <v>240</v>
      </c>
      <c r="R29" s="101" t="s">
        <v>239</v>
      </c>
      <c r="S29" s="93" t="s">
        <v>101</v>
      </c>
      <c r="T29" s="93" t="s">
        <v>1869</v>
      </c>
      <c r="U29" s="93" t="s">
        <v>240</v>
      </c>
      <c r="V29" s="93" t="s">
        <v>240</v>
      </c>
      <c r="W29" s="99" t="s">
        <v>240</v>
      </c>
      <c r="X29" s="93" t="s">
        <v>240</v>
      </c>
      <c r="Y29" s="93" t="s">
        <v>240</v>
      </c>
      <c r="Z29" s="93" t="s">
        <v>240</v>
      </c>
      <c r="AA29" s="99" t="s">
        <v>240</v>
      </c>
      <c r="AB29" s="99" t="s">
        <v>240</v>
      </c>
      <c r="AC29" s="99" t="s">
        <v>240</v>
      </c>
      <c r="AD29" s="99" t="s">
        <v>240</v>
      </c>
      <c r="AE29" s="99" t="s">
        <v>240</v>
      </c>
      <c r="AF29" s="99" t="s">
        <v>240</v>
      </c>
      <c r="AG29" s="99" t="s">
        <v>240</v>
      </c>
      <c r="AH29" s="99" t="s">
        <v>239</v>
      </c>
      <c r="AI29" s="99" t="s">
        <v>240</v>
      </c>
      <c r="AJ29" s="99" t="s">
        <v>240</v>
      </c>
      <c r="AK29" s="100"/>
      <c r="AL29" s="93" t="s">
        <v>1967</v>
      </c>
    </row>
    <row r="30" spans="1:38" ht="30" customHeight="1" x14ac:dyDescent="0.35">
      <c r="A30" s="105" t="s">
        <v>2452</v>
      </c>
      <c r="B30" s="99" t="s">
        <v>1765</v>
      </c>
      <c r="C30" s="96">
        <v>44037</v>
      </c>
      <c r="D30" s="97">
        <v>44042</v>
      </c>
      <c r="E30" s="93" t="s">
        <v>2453</v>
      </c>
      <c r="F30" s="114" t="str">
        <f t="shared" si="0"/>
        <v>https://pubmed.ncbi.nlm.nih.gov/32721395/</v>
      </c>
      <c r="G30" s="98" t="s">
        <v>2454</v>
      </c>
      <c r="H30" s="98" t="s">
        <v>104</v>
      </c>
      <c r="I30" s="99" t="s">
        <v>2455</v>
      </c>
      <c r="J30" s="93" t="s">
        <v>2383</v>
      </c>
      <c r="K30" s="93">
        <v>2020</v>
      </c>
      <c r="L30" s="98" t="s">
        <v>1759</v>
      </c>
      <c r="M30" s="93" t="s">
        <v>2456</v>
      </c>
      <c r="N30" s="98" t="s">
        <v>2255</v>
      </c>
      <c r="O30" s="93" t="s">
        <v>239</v>
      </c>
      <c r="P30" s="93" t="s">
        <v>240</v>
      </c>
      <c r="Q30" s="93" t="s">
        <v>240</v>
      </c>
      <c r="R30" s="101" t="s">
        <v>240</v>
      </c>
      <c r="S30" s="99" t="s">
        <v>105</v>
      </c>
      <c r="T30" s="93" t="s">
        <v>2457</v>
      </c>
      <c r="U30" s="93" t="s">
        <v>239</v>
      </c>
      <c r="V30" s="93" t="s">
        <v>239</v>
      </c>
      <c r="W30" s="99" t="s">
        <v>239</v>
      </c>
      <c r="X30" s="93" t="s">
        <v>239</v>
      </c>
      <c r="Y30" s="93" t="s">
        <v>239</v>
      </c>
      <c r="Z30" s="93" t="s">
        <v>240</v>
      </c>
      <c r="AA30" s="99" t="s">
        <v>240</v>
      </c>
      <c r="AB30" s="99" t="s">
        <v>240</v>
      </c>
      <c r="AC30" s="99" t="s">
        <v>240</v>
      </c>
      <c r="AD30" s="99" t="s">
        <v>240</v>
      </c>
      <c r="AE30" s="99" t="s">
        <v>240</v>
      </c>
      <c r="AF30" s="99" t="s">
        <v>240</v>
      </c>
      <c r="AG30" s="99" t="s">
        <v>240</v>
      </c>
      <c r="AH30" s="99" t="s">
        <v>240</v>
      </c>
      <c r="AI30" s="99" t="s">
        <v>240</v>
      </c>
      <c r="AJ30" s="99" t="s">
        <v>240</v>
      </c>
      <c r="AK30" s="100"/>
      <c r="AL30" s="93" t="s">
        <v>1967</v>
      </c>
    </row>
    <row r="31" spans="1:38" ht="30" customHeight="1" x14ac:dyDescent="0.35">
      <c r="A31" s="105" t="s">
        <v>2458</v>
      </c>
      <c r="B31" s="99" t="s">
        <v>1765</v>
      </c>
      <c r="C31" s="96">
        <v>44019</v>
      </c>
      <c r="D31" s="97">
        <v>44044</v>
      </c>
      <c r="E31" s="93" t="s">
        <v>2459</v>
      </c>
      <c r="F31" s="114" t="str">
        <f t="shared" si="0"/>
        <v>https://pubmed.ncbi.nlm.nih.gov/32732509/</v>
      </c>
      <c r="G31" s="98" t="s">
        <v>1869</v>
      </c>
      <c r="H31" s="98" t="s">
        <v>109</v>
      </c>
      <c r="I31" s="99" t="s">
        <v>2460</v>
      </c>
      <c r="J31" s="93" t="s">
        <v>2461</v>
      </c>
      <c r="K31" s="93">
        <v>2020</v>
      </c>
      <c r="L31" s="98" t="s">
        <v>1759</v>
      </c>
      <c r="M31" s="93" t="s">
        <v>2462</v>
      </c>
      <c r="N31" s="98" t="s">
        <v>2255</v>
      </c>
      <c r="O31" s="93" t="s">
        <v>239</v>
      </c>
      <c r="P31" s="93" t="s">
        <v>240</v>
      </c>
      <c r="Q31" s="93" t="s">
        <v>240</v>
      </c>
      <c r="R31" s="101" t="s">
        <v>240</v>
      </c>
      <c r="S31" s="99" t="s">
        <v>101</v>
      </c>
      <c r="T31" s="93" t="s">
        <v>1869</v>
      </c>
      <c r="U31" s="93" t="s">
        <v>240</v>
      </c>
      <c r="V31" s="93" t="s">
        <v>240</v>
      </c>
      <c r="W31" s="99" t="s">
        <v>240</v>
      </c>
      <c r="X31" s="93" t="s">
        <v>240</v>
      </c>
      <c r="Y31" s="93" t="s">
        <v>240</v>
      </c>
      <c r="Z31" s="93" t="s">
        <v>240</v>
      </c>
      <c r="AA31" s="99" t="s">
        <v>240</v>
      </c>
      <c r="AB31" s="99" t="s">
        <v>240</v>
      </c>
      <c r="AC31" s="99" t="s">
        <v>240</v>
      </c>
      <c r="AD31" s="99" t="s">
        <v>240</v>
      </c>
      <c r="AE31" s="99" t="s">
        <v>240</v>
      </c>
      <c r="AF31" s="99" t="s">
        <v>240</v>
      </c>
      <c r="AG31" s="99" t="s">
        <v>240</v>
      </c>
      <c r="AH31" s="99" t="s">
        <v>240</v>
      </c>
      <c r="AI31" s="99" t="s">
        <v>240</v>
      </c>
      <c r="AJ31" s="99" t="s">
        <v>240</v>
      </c>
      <c r="AK31" s="100"/>
      <c r="AL31" s="93" t="s">
        <v>1967</v>
      </c>
    </row>
    <row r="32" spans="1:38" ht="30" customHeight="1" x14ac:dyDescent="0.35">
      <c r="A32" s="105" t="s">
        <v>2463</v>
      </c>
      <c r="B32" s="99" t="s">
        <v>1765</v>
      </c>
      <c r="C32" s="96">
        <v>44041</v>
      </c>
      <c r="D32" s="97">
        <v>44042</v>
      </c>
      <c r="E32" s="93" t="s">
        <v>2464</v>
      </c>
      <c r="F32" s="114" t="str">
        <f t="shared" si="0"/>
        <v>https://onlinelibrary.wiley.com/doi/epdf/10.1111/apa.15503</v>
      </c>
      <c r="G32" s="98" t="s">
        <v>1771</v>
      </c>
      <c r="H32" s="98" t="s">
        <v>104</v>
      </c>
      <c r="I32" s="99" t="s">
        <v>2465</v>
      </c>
      <c r="J32" s="93" t="s">
        <v>1762</v>
      </c>
      <c r="K32" s="93">
        <v>2020</v>
      </c>
      <c r="L32" s="98" t="s">
        <v>1759</v>
      </c>
      <c r="M32" s="93" t="s">
        <v>2466</v>
      </c>
      <c r="N32" s="98" t="s">
        <v>2255</v>
      </c>
      <c r="O32" s="93" t="s">
        <v>240</v>
      </c>
      <c r="P32" s="93" t="s">
        <v>240</v>
      </c>
      <c r="Q32" s="93" t="s">
        <v>240</v>
      </c>
      <c r="R32" s="101" t="s">
        <v>239</v>
      </c>
      <c r="S32" s="93" t="s">
        <v>105</v>
      </c>
      <c r="T32" s="93" t="s">
        <v>1869</v>
      </c>
      <c r="U32" s="93" t="s">
        <v>240</v>
      </c>
      <c r="V32" s="93" t="s">
        <v>240</v>
      </c>
      <c r="W32" s="99" t="s">
        <v>240</v>
      </c>
      <c r="X32" s="93" t="s">
        <v>240</v>
      </c>
      <c r="Y32" s="93" t="s">
        <v>240</v>
      </c>
      <c r="Z32" s="93" t="s">
        <v>240</v>
      </c>
      <c r="AA32" s="99" t="s">
        <v>240</v>
      </c>
      <c r="AB32" s="99" t="s">
        <v>240</v>
      </c>
      <c r="AC32" s="99" t="s">
        <v>240</v>
      </c>
      <c r="AD32" s="99" t="s">
        <v>240</v>
      </c>
      <c r="AE32" s="99" t="s">
        <v>240</v>
      </c>
      <c r="AF32" s="99" t="s">
        <v>240</v>
      </c>
      <c r="AG32" s="99" t="s">
        <v>240</v>
      </c>
      <c r="AH32" s="99" t="s">
        <v>240</v>
      </c>
      <c r="AI32" s="99" t="s">
        <v>240</v>
      </c>
      <c r="AJ32" s="99" t="s">
        <v>240</v>
      </c>
      <c r="AK32" s="100"/>
      <c r="AL32" s="93" t="s">
        <v>1967</v>
      </c>
    </row>
    <row r="33" spans="1:38" ht="30" customHeight="1" x14ac:dyDescent="0.35">
      <c r="A33" s="105" t="s">
        <v>2467</v>
      </c>
      <c r="B33" s="99" t="s">
        <v>1765</v>
      </c>
      <c r="C33" s="96">
        <v>44043</v>
      </c>
      <c r="D33" s="97">
        <v>44044</v>
      </c>
      <c r="E33" s="93" t="s">
        <v>2468</v>
      </c>
      <c r="F33" s="114" t="str">
        <f t="shared" si="0"/>
        <v>https://onlinelibrary.wiley.com/doi/full/10.1002/pbc.28428</v>
      </c>
      <c r="G33" s="98" t="s">
        <v>112</v>
      </c>
      <c r="H33" s="98" t="s">
        <v>104</v>
      </c>
      <c r="I33" s="99" t="s">
        <v>2469</v>
      </c>
      <c r="J33" s="93" t="s">
        <v>2129</v>
      </c>
      <c r="K33" s="93">
        <v>2020</v>
      </c>
      <c r="L33" s="98" t="s">
        <v>1759</v>
      </c>
      <c r="M33" s="93" t="s">
        <v>2470</v>
      </c>
      <c r="N33" s="98" t="s">
        <v>2255</v>
      </c>
      <c r="O33" s="93" t="s">
        <v>240</v>
      </c>
      <c r="P33" s="93" t="s">
        <v>240</v>
      </c>
      <c r="Q33" s="93" t="s">
        <v>240</v>
      </c>
      <c r="R33" s="101" t="s">
        <v>239</v>
      </c>
      <c r="S33" s="99" t="s">
        <v>39</v>
      </c>
      <c r="T33" s="93" t="s">
        <v>1869</v>
      </c>
      <c r="U33" s="93" t="s">
        <v>240</v>
      </c>
      <c r="V33" s="93" t="s">
        <v>240</v>
      </c>
      <c r="W33" s="99" t="s">
        <v>240</v>
      </c>
      <c r="X33" s="93" t="s">
        <v>240</v>
      </c>
      <c r="Y33" s="93" t="s">
        <v>240</v>
      </c>
      <c r="Z33" s="93" t="s">
        <v>240</v>
      </c>
      <c r="AA33" s="99" t="s">
        <v>240</v>
      </c>
      <c r="AB33" s="99" t="s">
        <v>240</v>
      </c>
      <c r="AC33" s="99" t="s">
        <v>240</v>
      </c>
      <c r="AD33" s="99" t="s">
        <v>240</v>
      </c>
      <c r="AE33" s="99" t="s">
        <v>240</v>
      </c>
      <c r="AF33" s="99" t="s">
        <v>240</v>
      </c>
      <c r="AG33" s="99" t="s">
        <v>240</v>
      </c>
      <c r="AH33" s="99" t="s">
        <v>240</v>
      </c>
      <c r="AI33" s="99" t="s">
        <v>240</v>
      </c>
      <c r="AJ33" s="99" t="s">
        <v>240</v>
      </c>
      <c r="AK33" s="100"/>
      <c r="AL33" s="93" t="s">
        <v>1967</v>
      </c>
    </row>
    <row r="34" spans="1:38" ht="30" customHeight="1" x14ac:dyDescent="0.35">
      <c r="A34" s="105" t="s">
        <v>2471</v>
      </c>
      <c r="B34" s="99" t="s">
        <v>1765</v>
      </c>
      <c r="C34" s="96">
        <v>43928</v>
      </c>
      <c r="D34" s="97">
        <v>44043</v>
      </c>
      <c r="E34" s="93" t="s">
        <v>2472</v>
      </c>
      <c r="F34" s="114" t="str">
        <f t="shared" ref="F34:F65" si="1">HYPERLINK(E34)</f>
        <v>https://www.ncbi.nlm.nih.gov/pmc/articles/PMC7224594/</v>
      </c>
      <c r="G34" s="98" t="s">
        <v>1869</v>
      </c>
      <c r="H34" s="98" t="s">
        <v>109</v>
      </c>
      <c r="I34" s="99" t="s">
        <v>2473</v>
      </c>
      <c r="J34" s="93" t="s">
        <v>2474</v>
      </c>
      <c r="K34" s="93">
        <v>2020</v>
      </c>
      <c r="L34" s="98" t="s">
        <v>1759</v>
      </c>
      <c r="M34" s="93" t="s">
        <v>2475</v>
      </c>
      <c r="N34" s="98" t="s">
        <v>2255</v>
      </c>
      <c r="O34" s="93" t="s">
        <v>239</v>
      </c>
      <c r="P34" s="93" t="s">
        <v>240</v>
      </c>
      <c r="Q34" s="93" t="s">
        <v>239</v>
      </c>
      <c r="R34" s="101" t="s">
        <v>240</v>
      </c>
      <c r="S34" s="99" t="s">
        <v>101</v>
      </c>
      <c r="T34" s="93" t="s">
        <v>1869</v>
      </c>
      <c r="U34" s="93" t="s">
        <v>240</v>
      </c>
      <c r="V34" s="93" t="s">
        <v>239</v>
      </c>
      <c r="W34" s="99" t="s">
        <v>239</v>
      </c>
      <c r="X34" s="93" t="s">
        <v>239</v>
      </c>
      <c r="Y34" s="93" t="s">
        <v>240</v>
      </c>
      <c r="Z34" s="93" t="s">
        <v>240</v>
      </c>
      <c r="AA34" s="99" t="s">
        <v>240</v>
      </c>
      <c r="AB34" s="99" t="s">
        <v>240</v>
      </c>
      <c r="AC34" s="99" t="s">
        <v>240</v>
      </c>
      <c r="AD34" s="99" t="s">
        <v>240</v>
      </c>
      <c r="AE34" s="99" t="s">
        <v>239</v>
      </c>
      <c r="AF34" s="99" t="s">
        <v>240</v>
      </c>
      <c r="AG34" s="99" t="s">
        <v>240</v>
      </c>
      <c r="AH34" s="99" t="s">
        <v>240</v>
      </c>
      <c r="AI34" s="99" t="s">
        <v>240</v>
      </c>
      <c r="AJ34" s="99" t="s">
        <v>240</v>
      </c>
      <c r="AK34" s="100"/>
      <c r="AL34" s="93" t="s">
        <v>1967</v>
      </c>
    </row>
    <row r="35" spans="1:38" ht="30" customHeight="1" x14ac:dyDescent="0.35">
      <c r="A35" s="105" t="s">
        <v>2476</v>
      </c>
      <c r="B35" s="99" t="s">
        <v>1765</v>
      </c>
      <c r="C35" s="96">
        <v>44044</v>
      </c>
      <c r="D35" s="97">
        <v>44045</v>
      </c>
      <c r="E35" s="93" t="s">
        <v>2477</v>
      </c>
      <c r="F35" s="114" t="str">
        <f t="shared" si="1"/>
        <v>https://pubmed.ncbi.nlm.nih.gov/32737915/</v>
      </c>
      <c r="G35" s="98" t="s">
        <v>106</v>
      </c>
      <c r="H35" s="98" t="s">
        <v>104</v>
      </c>
      <c r="I35" s="99" t="s">
        <v>2478</v>
      </c>
      <c r="J35" s="93" t="s">
        <v>2244</v>
      </c>
      <c r="K35" s="93">
        <v>2020</v>
      </c>
      <c r="L35" s="98" t="s">
        <v>1759</v>
      </c>
      <c r="M35" s="93" t="s">
        <v>2479</v>
      </c>
      <c r="N35" s="98" t="s">
        <v>2255</v>
      </c>
      <c r="O35" s="93" t="s">
        <v>239</v>
      </c>
      <c r="P35" s="93" t="s">
        <v>240</v>
      </c>
      <c r="Q35" s="93" t="s">
        <v>240</v>
      </c>
      <c r="R35" s="101" t="s">
        <v>240</v>
      </c>
      <c r="S35" s="99" t="s">
        <v>105</v>
      </c>
      <c r="T35" s="93">
        <v>1</v>
      </c>
      <c r="U35" s="93" t="s">
        <v>239</v>
      </c>
      <c r="V35" s="93" t="s">
        <v>240</v>
      </c>
      <c r="W35" s="99" t="s">
        <v>239</v>
      </c>
      <c r="X35" s="93" t="s">
        <v>239</v>
      </c>
      <c r="Y35" s="93" t="s">
        <v>239</v>
      </c>
      <c r="Z35" s="93" t="s">
        <v>240</v>
      </c>
      <c r="AA35" s="99" t="s">
        <v>240</v>
      </c>
      <c r="AB35" s="99" t="s">
        <v>240</v>
      </c>
      <c r="AC35" s="99" t="s">
        <v>240</v>
      </c>
      <c r="AD35" s="99" t="s">
        <v>240</v>
      </c>
      <c r="AE35" s="99" t="s">
        <v>240</v>
      </c>
      <c r="AF35" s="99" t="s">
        <v>240</v>
      </c>
      <c r="AG35" s="99" t="s">
        <v>240</v>
      </c>
      <c r="AH35" s="99" t="s">
        <v>240</v>
      </c>
      <c r="AI35" s="99" t="s">
        <v>240</v>
      </c>
      <c r="AJ35" s="99" t="s">
        <v>240</v>
      </c>
      <c r="AK35" s="100"/>
      <c r="AL35" s="93" t="s">
        <v>1967</v>
      </c>
    </row>
    <row r="36" spans="1:38" ht="30" customHeight="1" x14ac:dyDescent="0.35">
      <c r="A36" s="105" t="s">
        <v>2480</v>
      </c>
      <c r="B36" s="99" t="s">
        <v>2481</v>
      </c>
      <c r="C36" s="96">
        <v>44026</v>
      </c>
      <c r="D36" s="97">
        <v>44047</v>
      </c>
      <c r="E36" s="93" t="s">
        <v>2482</v>
      </c>
      <c r="F36" s="114" t="str">
        <f t="shared" si="1"/>
        <v>https://www.ncbi.nlm.nih.gov/pmc/articles/PMC7371956/</v>
      </c>
      <c r="G36" s="98" t="s">
        <v>1869</v>
      </c>
      <c r="H36" s="98" t="s">
        <v>109</v>
      </c>
      <c r="I36" s="99" t="s">
        <v>2483</v>
      </c>
      <c r="J36" s="93" t="s">
        <v>2484</v>
      </c>
      <c r="K36" s="93">
        <v>2020</v>
      </c>
      <c r="L36" s="98" t="s">
        <v>1759</v>
      </c>
      <c r="M36" s="93" t="s">
        <v>2485</v>
      </c>
      <c r="N36" s="98" t="s">
        <v>2255</v>
      </c>
      <c r="O36" s="93" t="s">
        <v>240</v>
      </c>
      <c r="P36" s="93" t="s">
        <v>240</v>
      </c>
      <c r="Q36" s="93" t="s">
        <v>240</v>
      </c>
      <c r="R36" s="101" t="s">
        <v>239</v>
      </c>
      <c r="S36" s="99" t="s">
        <v>101</v>
      </c>
      <c r="T36" s="93" t="s">
        <v>1869</v>
      </c>
      <c r="U36" s="93" t="s">
        <v>240</v>
      </c>
      <c r="V36" s="93" t="s">
        <v>240</v>
      </c>
      <c r="W36" s="99" t="s">
        <v>240</v>
      </c>
      <c r="X36" s="93" t="s">
        <v>240</v>
      </c>
      <c r="Y36" s="93" t="s">
        <v>240</v>
      </c>
      <c r="Z36" s="93" t="s">
        <v>240</v>
      </c>
      <c r="AA36" s="99" t="s">
        <v>240</v>
      </c>
      <c r="AB36" s="99" t="s">
        <v>240</v>
      </c>
      <c r="AC36" s="99" t="s">
        <v>240</v>
      </c>
      <c r="AD36" s="99" t="s">
        <v>240</v>
      </c>
      <c r="AE36" s="99" t="s">
        <v>240</v>
      </c>
      <c r="AF36" s="99" t="s">
        <v>240</v>
      </c>
      <c r="AG36" s="99" t="s">
        <v>240</v>
      </c>
      <c r="AH36" s="99" t="s">
        <v>239</v>
      </c>
      <c r="AI36" s="99" t="s">
        <v>240</v>
      </c>
      <c r="AJ36" s="99" t="s">
        <v>240</v>
      </c>
      <c r="AK36" s="100"/>
      <c r="AL36" s="93" t="s">
        <v>1967</v>
      </c>
    </row>
    <row r="37" spans="1:38" ht="30" customHeight="1" x14ac:dyDescent="0.35">
      <c r="A37" s="105" t="s">
        <v>2486</v>
      </c>
      <c r="B37" s="99" t="s">
        <v>1765</v>
      </c>
      <c r="C37" s="96">
        <v>44039</v>
      </c>
      <c r="D37" s="97">
        <v>44042</v>
      </c>
      <c r="E37" s="93" t="s">
        <v>2487</v>
      </c>
      <c r="F37" s="114" t="str">
        <f t="shared" si="1"/>
        <v>https://www.researchgate.net/publication/342648892_Impact_of_the_COVID-19_pandemic_on_pediatric_cardiac_care_in_India_Time_for_action</v>
      </c>
      <c r="G37" s="98" t="s">
        <v>112</v>
      </c>
      <c r="H37" s="98" t="s">
        <v>109</v>
      </c>
      <c r="I37" s="99" t="s">
        <v>2488</v>
      </c>
      <c r="J37" s="93" t="s">
        <v>2489</v>
      </c>
      <c r="K37" s="93">
        <v>2020</v>
      </c>
      <c r="L37" s="98" t="s">
        <v>1759</v>
      </c>
      <c r="M37" s="93" t="s">
        <v>2490</v>
      </c>
      <c r="N37" s="98" t="s">
        <v>2255</v>
      </c>
      <c r="O37" s="93" t="s">
        <v>240</v>
      </c>
      <c r="P37" s="93" t="s">
        <v>239</v>
      </c>
      <c r="Q37" s="93" t="s">
        <v>240</v>
      </c>
      <c r="R37" s="101" t="s">
        <v>239</v>
      </c>
      <c r="S37" s="99" t="s">
        <v>39</v>
      </c>
      <c r="T37" s="93" t="s">
        <v>1869</v>
      </c>
      <c r="U37" s="93" t="s">
        <v>240</v>
      </c>
      <c r="V37" s="93" t="s">
        <v>240</v>
      </c>
      <c r="W37" s="99" t="s">
        <v>240</v>
      </c>
      <c r="X37" s="93" t="s">
        <v>240</v>
      </c>
      <c r="Y37" s="93" t="s">
        <v>240</v>
      </c>
      <c r="Z37" s="93" t="s">
        <v>240</v>
      </c>
      <c r="AA37" s="99" t="s">
        <v>240</v>
      </c>
      <c r="AB37" s="99" t="s">
        <v>240</v>
      </c>
      <c r="AC37" s="99" t="s">
        <v>240</v>
      </c>
      <c r="AD37" s="99" t="s">
        <v>240</v>
      </c>
      <c r="AE37" s="99" t="s">
        <v>240</v>
      </c>
      <c r="AF37" s="99" t="s">
        <v>240</v>
      </c>
      <c r="AG37" s="99" t="s">
        <v>240</v>
      </c>
      <c r="AH37" s="99" t="s">
        <v>240</v>
      </c>
      <c r="AI37" s="99" t="s">
        <v>240</v>
      </c>
      <c r="AJ37" s="99" t="s">
        <v>240</v>
      </c>
      <c r="AK37" s="100"/>
      <c r="AL37" s="93" t="s">
        <v>1967</v>
      </c>
    </row>
    <row r="38" spans="1:38" ht="30" customHeight="1" x14ac:dyDescent="0.35">
      <c r="A38" s="105" t="s">
        <v>2491</v>
      </c>
      <c r="B38" s="99" t="s">
        <v>2492</v>
      </c>
      <c r="C38" s="96">
        <v>44046</v>
      </c>
      <c r="D38" s="97">
        <v>44040</v>
      </c>
      <c r="E38" s="93" t="s">
        <v>2493</v>
      </c>
      <c r="F38" s="114" t="str">
        <f t="shared" si="1"/>
        <v>https://www.embase.com/a/#/search/results?subaction=viewrecord&amp;rid=1&amp;page=1&amp;id=L2004737773</v>
      </c>
      <c r="G38" s="98" t="s">
        <v>2494</v>
      </c>
      <c r="H38" s="98" t="s">
        <v>109</v>
      </c>
      <c r="I38" s="99" t="s">
        <v>2495</v>
      </c>
      <c r="J38" s="93" t="s">
        <v>2496</v>
      </c>
      <c r="K38" s="93">
        <v>2020</v>
      </c>
      <c r="L38" s="98" t="s">
        <v>1759</v>
      </c>
      <c r="M38" s="93" t="s">
        <v>2497</v>
      </c>
      <c r="N38" s="98" t="s">
        <v>2125</v>
      </c>
      <c r="O38" s="93" t="s">
        <v>240</v>
      </c>
      <c r="P38" s="93" t="s">
        <v>239</v>
      </c>
      <c r="Q38" s="93" t="s">
        <v>240</v>
      </c>
      <c r="R38" s="101" t="s">
        <v>240</v>
      </c>
      <c r="S38" s="93" t="s">
        <v>105</v>
      </c>
      <c r="T38" s="93" t="s">
        <v>1869</v>
      </c>
      <c r="U38" s="93" t="s">
        <v>240</v>
      </c>
      <c r="V38" s="93" t="s">
        <v>240</v>
      </c>
      <c r="W38" s="99" t="s">
        <v>240</v>
      </c>
      <c r="X38" s="93" t="s">
        <v>240</v>
      </c>
      <c r="Y38" s="93" t="s">
        <v>240</v>
      </c>
      <c r="Z38" s="93" t="s">
        <v>240</v>
      </c>
      <c r="AA38" s="99" t="s">
        <v>240</v>
      </c>
      <c r="AB38" s="99" t="s">
        <v>240</v>
      </c>
      <c r="AC38" s="99" t="s">
        <v>240</v>
      </c>
      <c r="AD38" s="99" t="s">
        <v>239</v>
      </c>
      <c r="AE38" s="99" t="s">
        <v>240</v>
      </c>
      <c r="AF38" s="99" t="s">
        <v>240</v>
      </c>
      <c r="AG38" s="99" t="s">
        <v>240</v>
      </c>
      <c r="AH38" s="99" t="s">
        <v>240</v>
      </c>
      <c r="AI38" s="99" t="s">
        <v>240</v>
      </c>
      <c r="AJ38" s="99" t="s">
        <v>240</v>
      </c>
      <c r="AK38" s="100"/>
      <c r="AL38" s="93" t="s">
        <v>1967</v>
      </c>
    </row>
    <row r="39" spans="1:38" ht="30" customHeight="1" x14ac:dyDescent="0.35">
      <c r="A39" s="105" t="s">
        <v>2498</v>
      </c>
      <c r="B39" s="99" t="s">
        <v>2499</v>
      </c>
      <c r="C39" s="96">
        <v>44041</v>
      </c>
      <c r="D39" s="97">
        <v>44041</v>
      </c>
      <c r="E39" s="93" t="s">
        <v>2500</v>
      </c>
      <c r="F39" s="114" t="str">
        <f t="shared" si="1"/>
        <v>https://journals.sbmu.ac.ir/jcma/article/view/29688</v>
      </c>
      <c r="G39" s="98" t="s">
        <v>2128</v>
      </c>
      <c r="H39" s="98" t="s">
        <v>104</v>
      </c>
      <c r="I39" s="99" t="s">
        <v>2501</v>
      </c>
      <c r="J39" s="93" t="s">
        <v>2502</v>
      </c>
      <c r="K39" s="93">
        <v>2020</v>
      </c>
      <c r="L39" s="98" t="s">
        <v>1759</v>
      </c>
      <c r="M39" s="93" t="s">
        <v>2503</v>
      </c>
      <c r="N39" s="98" t="s">
        <v>2255</v>
      </c>
      <c r="O39" s="93" t="s">
        <v>239</v>
      </c>
      <c r="P39" s="93" t="s">
        <v>240</v>
      </c>
      <c r="Q39" s="93" t="s">
        <v>240</v>
      </c>
      <c r="R39" s="101" t="s">
        <v>240</v>
      </c>
      <c r="S39" s="99" t="s">
        <v>39</v>
      </c>
      <c r="T39" s="93">
        <v>1</v>
      </c>
      <c r="U39" s="93" t="s">
        <v>239</v>
      </c>
      <c r="V39" s="93" t="s">
        <v>240</v>
      </c>
      <c r="W39" s="99" t="s">
        <v>239</v>
      </c>
      <c r="X39" s="93" t="s">
        <v>239</v>
      </c>
      <c r="Y39" s="93" t="s">
        <v>239</v>
      </c>
      <c r="Z39" s="93" t="s">
        <v>240</v>
      </c>
      <c r="AA39" s="99" t="s">
        <v>240</v>
      </c>
      <c r="AB39" s="99" t="s">
        <v>240</v>
      </c>
      <c r="AC39" s="99" t="s">
        <v>240</v>
      </c>
      <c r="AD39" s="99" t="s">
        <v>240</v>
      </c>
      <c r="AE39" s="99" t="s">
        <v>240</v>
      </c>
      <c r="AF39" s="99" t="s">
        <v>240</v>
      </c>
      <c r="AG39" s="99" t="s">
        <v>240</v>
      </c>
      <c r="AH39" s="99" t="s">
        <v>240</v>
      </c>
      <c r="AI39" s="99" t="s">
        <v>240</v>
      </c>
      <c r="AJ39" s="99" t="s">
        <v>240</v>
      </c>
      <c r="AK39" s="100"/>
      <c r="AL39" s="93" t="s">
        <v>1967</v>
      </c>
    </row>
    <row r="40" spans="1:38" ht="30" customHeight="1" x14ac:dyDescent="0.35">
      <c r="A40" s="105" t="s">
        <v>2505</v>
      </c>
      <c r="B40" s="99" t="s">
        <v>2506</v>
      </c>
      <c r="C40" s="96">
        <v>44037</v>
      </c>
      <c r="D40" s="97">
        <v>44042</v>
      </c>
      <c r="E40" s="93" t="s">
        <v>2507</v>
      </c>
      <c r="F40" s="114" t="str">
        <f t="shared" si="1"/>
        <v>https://www.mdpi.com/2073-4409/9/8/1777/htm</v>
      </c>
      <c r="G40" s="98" t="s">
        <v>1869</v>
      </c>
      <c r="H40" s="98" t="s">
        <v>102</v>
      </c>
      <c r="I40" s="99" t="s">
        <v>2508</v>
      </c>
      <c r="J40" s="93" t="s">
        <v>2509</v>
      </c>
      <c r="K40" s="93">
        <v>2020</v>
      </c>
      <c r="L40" s="98" t="s">
        <v>1759</v>
      </c>
      <c r="M40" s="93" t="s">
        <v>2510</v>
      </c>
      <c r="N40" s="98" t="s">
        <v>2255</v>
      </c>
      <c r="O40" s="93" t="s">
        <v>239</v>
      </c>
      <c r="P40" s="93" t="s">
        <v>240</v>
      </c>
      <c r="Q40" s="93" t="s">
        <v>239</v>
      </c>
      <c r="R40" s="101" t="s">
        <v>240</v>
      </c>
      <c r="S40" s="99" t="s">
        <v>101</v>
      </c>
      <c r="T40" s="93" t="s">
        <v>1869</v>
      </c>
      <c r="U40" s="93" t="s">
        <v>240</v>
      </c>
      <c r="V40" s="93" t="s">
        <v>240</v>
      </c>
      <c r="W40" s="99" t="s">
        <v>240</v>
      </c>
      <c r="X40" s="93" t="s">
        <v>240</v>
      </c>
      <c r="Y40" s="93" t="s">
        <v>240</v>
      </c>
      <c r="Z40" s="93" t="s">
        <v>240</v>
      </c>
      <c r="AA40" s="99" t="s">
        <v>240</v>
      </c>
      <c r="AB40" s="99" t="s">
        <v>240</v>
      </c>
      <c r="AC40" s="99" t="s">
        <v>240</v>
      </c>
      <c r="AD40" s="99" t="s">
        <v>240</v>
      </c>
      <c r="AE40" s="99" t="s">
        <v>240</v>
      </c>
      <c r="AF40" s="99" t="s">
        <v>240</v>
      </c>
      <c r="AG40" s="99" t="s">
        <v>240</v>
      </c>
      <c r="AH40" s="99" t="s">
        <v>240</v>
      </c>
      <c r="AI40" s="99" t="s">
        <v>240</v>
      </c>
      <c r="AJ40" s="99" t="s">
        <v>240</v>
      </c>
      <c r="AK40" s="99"/>
      <c r="AL40" s="93" t="s">
        <v>1967</v>
      </c>
    </row>
    <row r="41" spans="1:38" ht="30" customHeight="1" x14ac:dyDescent="0.35">
      <c r="A41" s="105" t="s">
        <v>2511</v>
      </c>
      <c r="B41" s="99" t="s">
        <v>2512</v>
      </c>
      <c r="C41" s="96">
        <v>44010</v>
      </c>
      <c r="D41" s="97">
        <v>44047</v>
      </c>
      <c r="E41" s="93" t="s">
        <v>2513</v>
      </c>
      <c r="F41" s="114" t="str">
        <f t="shared" si="1"/>
        <v>https://www.ncbi.nlm.nih.gov/pmc/articles/PMC7388809/</v>
      </c>
      <c r="G41" s="98" t="s">
        <v>1869</v>
      </c>
      <c r="H41" s="98" t="s">
        <v>102</v>
      </c>
      <c r="I41" s="99" t="s">
        <v>2514</v>
      </c>
      <c r="J41" s="93" t="s">
        <v>2252</v>
      </c>
      <c r="K41" s="93">
        <v>2020</v>
      </c>
      <c r="L41" s="98" t="s">
        <v>1759</v>
      </c>
      <c r="M41" s="93" t="s">
        <v>2515</v>
      </c>
      <c r="N41" s="98" t="s">
        <v>2255</v>
      </c>
      <c r="O41" s="93" t="s">
        <v>239</v>
      </c>
      <c r="P41" s="93" t="s">
        <v>240</v>
      </c>
      <c r="Q41" s="93" t="s">
        <v>240</v>
      </c>
      <c r="R41" s="101" t="s">
        <v>240</v>
      </c>
      <c r="S41" s="99" t="s">
        <v>101</v>
      </c>
      <c r="T41" s="93" t="s">
        <v>1869</v>
      </c>
      <c r="U41" s="93" t="s">
        <v>240</v>
      </c>
      <c r="V41" s="93" t="s">
        <v>240</v>
      </c>
      <c r="W41" s="99" t="s">
        <v>240</v>
      </c>
      <c r="X41" s="93" t="s">
        <v>240</v>
      </c>
      <c r="Y41" s="93" t="s">
        <v>240</v>
      </c>
      <c r="Z41" s="93" t="s">
        <v>240</v>
      </c>
      <c r="AA41" s="99" t="s">
        <v>240</v>
      </c>
      <c r="AB41" s="99" t="s">
        <v>240</v>
      </c>
      <c r="AC41" s="99" t="s">
        <v>240</v>
      </c>
      <c r="AD41" s="99" t="s">
        <v>240</v>
      </c>
      <c r="AE41" s="99" t="s">
        <v>240</v>
      </c>
      <c r="AF41" s="99" t="s">
        <v>240</v>
      </c>
      <c r="AG41" s="99" t="s">
        <v>240</v>
      </c>
      <c r="AH41" s="99" t="s">
        <v>240</v>
      </c>
      <c r="AI41" s="99" t="s">
        <v>240</v>
      </c>
      <c r="AJ41" s="99" t="s">
        <v>240</v>
      </c>
      <c r="AK41" s="99"/>
      <c r="AL41" s="93" t="s">
        <v>1967</v>
      </c>
    </row>
    <row r="42" spans="1:38" ht="30" customHeight="1" x14ac:dyDescent="0.35">
      <c r="A42" s="105" t="s">
        <v>2516</v>
      </c>
      <c r="B42" s="99" t="s">
        <v>2517</v>
      </c>
      <c r="C42" s="96">
        <v>44041</v>
      </c>
      <c r="D42" s="97">
        <v>44042</v>
      </c>
      <c r="E42" s="93" t="s">
        <v>2518</v>
      </c>
      <c r="F42" s="114" t="str">
        <f t="shared" si="1"/>
        <v>https://journals.sagepub.com/doi/10.1177/2324709620946621?url_ver=Z39.88-2003&amp;rfr_id=ori:rid:crossref.org&amp;rfr_dat=cr_pub%20%200www.ncbi.nlm.nih.gov</v>
      </c>
      <c r="G42" s="98" t="s">
        <v>103</v>
      </c>
      <c r="H42" s="98" t="s">
        <v>104</v>
      </c>
      <c r="I42" s="99" t="s">
        <v>2519</v>
      </c>
      <c r="J42" s="93" t="s">
        <v>2520</v>
      </c>
      <c r="K42" s="93">
        <v>2020</v>
      </c>
      <c r="L42" s="98" t="s">
        <v>1759</v>
      </c>
      <c r="M42" s="93" t="s">
        <v>2521</v>
      </c>
      <c r="N42" s="98" t="s">
        <v>2255</v>
      </c>
      <c r="O42" s="93" t="s">
        <v>239</v>
      </c>
      <c r="P42" s="93" t="s">
        <v>240</v>
      </c>
      <c r="Q42" s="93" t="s">
        <v>239</v>
      </c>
      <c r="R42" s="101" t="s">
        <v>240</v>
      </c>
      <c r="S42" s="99" t="s">
        <v>105</v>
      </c>
      <c r="T42" s="93" t="s">
        <v>2522</v>
      </c>
      <c r="U42" s="93" t="s">
        <v>239</v>
      </c>
      <c r="V42" s="93" t="s">
        <v>240</v>
      </c>
      <c r="W42" s="99" t="s">
        <v>239</v>
      </c>
      <c r="X42" s="93" t="s">
        <v>239</v>
      </c>
      <c r="Y42" s="93" t="s">
        <v>239</v>
      </c>
      <c r="Z42" s="93" t="s">
        <v>240</v>
      </c>
      <c r="AA42" s="99" t="s">
        <v>240</v>
      </c>
      <c r="AB42" s="99" t="s">
        <v>240</v>
      </c>
      <c r="AC42" s="99" t="s">
        <v>240</v>
      </c>
      <c r="AD42" s="99" t="s">
        <v>240</v>
      </c>
      <c r="AE42" s="99" t="s">
        <v>239</v>
      </c>
      <c r="AF42" s="99" t="s">
        <v>240</v>
      </c>
      <c r="AG42" s="99" t="s">
        <v>240</v>
      </c>
      <c r="AH42" s="99" t="s">
        <v>240</v>
      </c>
      <c r="AI42" s="99" t="s">
        <v>240</v>
      </c>
      <c r="AJ42" s="99" t="s">
        <v>240</v>
      </c>
      <c r="AK42" s="99"/>
      <c r="AL42" s="93" t="s">
        <v>1967</v>
      </c>
    </row>
    <row r="43" spans="1:38" ht="30" customHeight="1" x14ac:dyDescent="0.35">
      <c r="A43" s="105" t="s">
        <v>2523</v>
      </c>
      <c r="B43" s="99" t="s">
        <v>2524</v>
      </c>
      <c r="C43" s="96">
        <v>44047</v>
      </c>
      <c r="D43" s="97">
        <v>44047</v>
      </c>
      <c r="E43" s="93" t="s">
        <v>2525</v>
      </c>
      <c r="F43" s="114" t="str">
        <f t="shared" si="1"/>
        <v>https://www.europeanreview.org/wp/wp-content/uploads/7801-7803.pdf</v>
      </c>
      <c r="G43" s="98" t="s">
        <v>170</v>
      </c>
      <c r="H43" s="98" t="s">
        <v>104</v>
      </c>
      <c r="I43" s="99" t="s">
        <v>2526</v>
      </c>
      <c r="J43" s="93" t="s">
        <v>2254</v>
      </c>
      <c r="K43" s="93">
        <v>2020</v>
      </c>
      <c r="L43" s="98" t="s">
        <v>1759</v>
      </c>
      <c r="M43" s="93" t="s">
        <v>2527</v>
      </c>
      <c r="N43" s="98" t="s">
        <v>2255</v>
      </c>
      <c r="O43" s="93" t="s">
        <v>240</v>
      </c>
      <c r="P43" s="93" t="s">
        <v>239</v>
      </c>
      <c r="Q43" s="93" t="s">
        <v>240</v>
      </c>
      <c r="R43" s="101" t="s">
        <v>240</v>
      </c>
      <c r="S43" s="99" t="s">
        <v>105</v>
      </c>
      <c r="T43" s="93" t="s">
        <v>2528</v>
      </c>
      <c r="U43" s="93" t="s">
        <v>240</v>
      </c>
      <c r="V43" s="93" t="s">
        <v>240</v>
      </c>
      <c r="W43" s="99" t="s">
        <v>240</v>
      </c>
      <c r="X43" s="93" t="s">
        <v>240</v>
      </c>
      <c r="Y43" s="93" t="s">
        <v>240</v>
      </c>
      <c r="Z43" s="93" t="s">
        <v>239</v>
      </c>
      <c r="AA43" s="99" t="s">
        <v>239</v>
      </c>
      <c r="AB43" s="99" t="s">
        <v>240</v>
      </c>
      <c r="AC43" s="99" t="s">
        <v>240</v>
      </c>
      <c r="AD43" s="99" t="s">
        <v>239</v>
      </c>
      <c r="AE43" s="99" t="s">
        <v>240</v>
      </c>
      <c r="AF43" s="99" t="s">
        <v>240</v>
      </c>
      <c r="AG43" s="99" t="s">
        <v>240</v>
      </c>
      <c r="AH43" s="99" t="s">
        <v>240</v>
      </c>
      <c r="AI43" s="99" t="s">
        <v>240</v>
      </c>
      <c r="AJ43" s="99" t="s">
        <v>240</v>
      </c>
      <c r="AK43" s="99"/>
      <c r="AL43" s="93" t="s">
        <v>1967</v>
      </c>
    </row>
    <row r="44" spans="1:38" ht="30" customHeight="1" x14ac:dyDescent="0.35">
      <c r="A44" s="105" t="s">
        <v>2529</v>
      </c>
      <c r="B44" s="99" t="s">
        <v>2530</v>
      </c>
      <c r="C44" s="96">
        <v>44041</v>
      </c>
      <c r="D44" s="97">
        <v>44043</v>
      </c>
      <c r="E44" s="93" t="s">
        <v>2531</v>
      </c>
      <c r="F44" s="114" t="str">
        <f t="shared" si="1"/>
        <v>https://link.springer.com/article/10.1007%2Fs00247-020-04782-2</v>
      </c>
      <c r="G44" s="98" t="s">
        <v>103</v>
      </c>
      <c r="H44" s="98" t="s">
        <v>104</v>
      </c>
      <c r="I44" s="99" t="s">
        <v>2532</v>
      </c>
      <c r="J44" s="93" t="s">
        <v>2246</v>
      </c>
      <c r="K44" s="93">
        <v>2020</v>
      </c>
      <c r="L44" s="98" t="s">
        <v>1759</v>
      </c>
      <c r="M44" s="93" t="s">
        <v>2533</v>
      </c>
      <c r="N44" s="98" t="s">
        <v>2255</v>
      </c>
      <c r="O44" s="93" t="s">
        <v>240</v>
      </c>
      <c r="P44" s="93" t="s">
        <v>239</v>
      </c>
      <c r="Q44" s="93" t="s">
        <v>240</v>
      </c>
      <c r="R44" s="101" t="s">
        <v>240</v>
      </c>
      <c r="S44" s="99" t="s">
        <v>105</v>
      </c>
      <c r="T44" s="93" t="s">
        <v>2534</v>
      </c>
      <c r="U44" s="93" t="s">
        <v>240</v>
      </c>
      <c r="V44" s="93" t="s">
        <v>240</v>
      </c>
      <c r="W44" s="99" t="s">
        <v>240</v>
      </c>
      <c r="X44" s="93" t="s">
        <v>240</v>
      </c>
      <c r="Y44" s="93" t="s">
        <v>240</v>
      </c>
      <c r="Z44" s="93" t="s">
        <v>239</v>
      </c>
      <c r="AA44" s="99" t="s">
        <v>239</v>
      </c>
      <c r="AB44" s="99" t="s">
        <v>240</v>
      </c>
      <c r="AC44" s="99" t="s">
        <v>239</v>
      </c>
      <c r="AD44" s="99" t="s">
        <v>239</v>
      </c>
      <c r="AE44" s="99" t="s">
        <v>240</v>
      </c>
      <c r="AF44" s="99" t="s">
        <v>240</v>
      </c>
      <c r="AG44" s="99" t="s">
        <v>240</v>
      </c>
      <c r="AH44" s="99" t="s">
        <v>240</v>
      </c>
      <c r="AI44" s="99" t="s">
        <v>240</v>
      </c>
      <c r="AJ44" s="99" t="s">
        <v>240</v>
      </c>
      <c r="AK44" s="99"/>
      <c r="AL44" s="93" t="s">
        <v>1967</v>
      </c>
    </row>
    <row r="45" spans="1:38" ht="30" customHeight="1" x14ac:dyDescent="0.35">
      <c r="A45" s="105" t="s">
        <v>3002</v>
      </c>
      <c r="B45" s="99" t="s">
        <v>2535</v>
      </c>
      <c r="C45" s="96">
        <v>44043</v>
      </c>
      <c r="D45" s="97">
        <v>44043</v>
      </c>
      <c r="E45" s="93" t="s">
        <v>2536</v>
      </c>
      <c r="F45" s="114" t="str">
        <f t="shared" si="1"/>
        <v>https://pubmed.ncbi.nlm.nih.gov/32729111/</v>
      </c>
      <c r="G45" s="98" t="s">
        <v>1869</v>
      </c>
      <c r="H45" s="98" t="s">
        <v>102</v>
      </c>
      <c r="I45" s="99" t="s">
        <v>2537</v>
      </c>
      <c r="J45" s="93" t="s">
        <v>2538</v>
      </c>
      <c r="K45" s="93">
        <v>2020</v>
      </c>
      <c r="L45" s="98" t="s">
        <v>1759</v>
      </c>
      <c r="M45" s="93" t="s">
        <v>2539</v>
      </c>
      <c r="N45" s="98" t="s">
        <v>2255</v>
      </c>
      <c r="O45" s="93" t="s">
        <v>240</v>
      </c>
      <c r="P45" s="93" t="s">
        <v>239</v>
      </c>
      <c r="Q45" s="93" t="s">
        <v>240</v>
      </c>
      <c r="R45" s="101" t="s">
        <v>239</v>
      </c>
      <c r="S45" s="99" t="s">
        <v>101</v>
      </c>
      <c r="T45" s="93" t="s">
        <v>1869</v>
      </c>
      <c r="U45" s="93" t="s">
        <v>240</v>
      </c>
      <c r="V45" s="93" t="s">
        <v>240</v>
      </c>
      <c r="W45" s="99" t="s">
        <v>240</v>
      </c>
      <c r="X45" s="93" t="s">
        <v>240</v>
      </c>
      <c r="Y45" s="93" t="s">
        <v>240</v>
      </c>
      <c r="Z45" s="93" t="s">
        <v>240</v>
      </c>
      <c r="AA45" s="99" t="s">
        <v>240</v>
      </c>
      <c r="AB45" s="99" t="s">
        <v>240</v>
      </c>
      <c r="AC45" s="99" t="s">
        <v>240</v>
      </c>
      <c r="AD45" s="99" t="s">
        <v>240</v>
      </c>
      <c r="AE45" s="99" t="s">
        <v>240</v>
      </c>
      <c r="AF45" s="99" t="s">
        <v>240</v>
      </c>
      <c r="AG45" s="99" t="s">
        <v>240</v>
      </c>
      <c r="AH45" s="99" t="s">
        <v>240</v>
      </c>
      <c r="AI45" s="99" t="s">
        <v>240</v>
      </c>
      <c r="AJ45" s="99" t="s">
        <v>240</v>
      </c>
      <c r="AK45" s="99"/>
      <c r="AL45" s="93" t="s">
        <v>1967</v>
      </c>
    </row>
    <row r="46" spans="1:38" ht="30" customHeight="1" x14ac:dyDescent="0.35">
      <c r="A46" s="105" t="s">
        <v>2540</v>
      </c>
      <c r="B46" s="99" t="s">
        <v>2541</v>
      </c>
      <c r="C46" s="96">
        <v>44035</v>
      </c>
      <c r="D46" s="97">
        <v>44046</v>
      </c>
      <c r="E46" s="93" t="s">
        <v>2542</v>
      </c>
      <c r="F46" s="114" t="str">
        <f t="shared" si="1"/>
        <v>https://www.ejog.org/article/S0301-2115(20)30467-X/fulltext</v>
      </c>
      <c r="G46" s="98" t="s">
        <v>1869</v>
      </c>
      <c r="H46" s="98" t="s">
        <v>102</v>
      </c>
      <c r="I46" s="99" t="s">
        <v>2543</v>
      </c>
      <c r="J46" s="93" t="s">
        <v>2124</v>
      </c>
      <c r="K46" s="93">
        <v>2020</v>
      </c>
      <c r="L46" s="98" t="s">
        <v>1759</v>
      </c>
      <c r="M46" s="93" t="s">
        <v>2544</v>
      </c>
      <c r="N46" s="98" t="s">
        <v>2255</v>
      </c>
      <c r="O46" s="93" t="s">
        <v>239</v>
      </c>
      <c r="P46" s="93" t="s">
        <v>240</v>
      </c>
      <c r="Q46" s="93" t="s">
        <v>240</v>
      </c>
      <c r="R46" s="101" t="s">
        <v>240</v>
      </c>
      <c r="S46" s="99" t="s">
        <v>101</v>
      </c>
      <c r="T46" s="93" t="s">
        <v>1869</v>
      </c>
      <c r="U46" s="93" t="s">
        <v>240</v>
      </c>
      <c r="V46" s="93" t="s">
        <v>240</v>
      </c>
      <c r="W46" s="99" t="s">
        <v>240</v>
      </c>
      <c r="X46" s="93" t="s">
        <v>240</v>
      </c>
      <c r="Y46" s="93" t="s">
        <v>240</v>
      </c>
      <c r="Z46" s="93" t="s">
        <v>240</v>
      </c>
      <c r="AA46" s="99" t="s">
        <v>240</v>
      </c>
      <c r="AB46" s="99" t="s">
        <v>240</v>
      </c>
      <c r="AC46" s="99" t="s">
        <v>240</v>
      </c>
      <c r="AD46" s="99" t="s">
        <v>240</v>
      </c>
      <c r="AE46" s="99" t="s">
        <v>240</v>
      </c>
      <c r="AF46" s="99" t="s">
        <v>240</v>
      </c>
      <c r="AG46" s="99" t="s">
        <v>240</v>
      </c>
      <c r="AH46" s="99" t="s">
        <v>240</v>
      </c>
      <c r="AI46" s="99" t="s">
        <v>240</v>
      </c>
      <c r="AJ46" s="99" t="s">
        <v>240</v>
      </c>
      <c r="AK46" s="99"/>
      <c r="AL46" s="93" t="s">
        <v>1967</v>
      </c>
    </row>
    <row r="47" spans="1:38" ht="30" customHeight="1" x14ac:dyDescent="0.35">
      <c r="A47" s="105" t="s">
        <v>2545</v>
      </c>
      <c r="B47" s="99" t="s">
        <v>2546</v>
      </c>
      <c r="C47" s="96">
        <v>44033</v>
      </c>
      <c r="D47" s="97">
        <v>44043</v>
      </c>
      <c r="E47" s="93" t="s">
        <v>2547</v>
      </c>
      <c r="F47" s="114" t="str">
        <f t="shared" si="1"/>
        <v>https://www.ejog.org/article/S0301-2115(20)30477-2/fulltext</v>
      </c>
      <c r="G47" s="98" t="s">
        <v>169</v>
      </c>
      <c r="H47" s="98" t="s">
        <v>1763</v>
      </c>
      <c r="I47" s="99" t="s">
        <v>2548</v>
      </c>
      <c r="J47" s="93" t="s">
        <v>2124</v>
      </c>
      <c r="K47" s="93">
        <v>2020</v>
      </c>
      <c r="L47" s="98" t="s">
        <v>1759</v>
      </c>
      <c r="M47" s="93" t="s">
        <v>2549</v>
      </c>
      <c r="N47" s="98" t="s">
        <v>2255</v>
      </c>
      <c r="O47" s="93" t="s">
        <v>239</v>
      </c>
      <c r="P47" s="93" t="s">
        <v>240</v>
      </c>
      <c r="Q47" s="93" t="s">
        <v>240</v>
      </c>
      <c r="R47" s="101" t="s">
        <v>240</v>
      </c>
      <c r="S47" s="99" t="s">
        <v>105</v>
      </c>
      <c r="T47" s="93" t="s">
        <v>2550</v>
      </c>
      <c r="U47" s="93" t="s">
        <v>239</v>
      </c>
      <c r="V47" s="93" t="s">
        <v>239</v>
      </c>
      <c r="W47" s="99" t="s">
        <v>239</v>
      </c>
      <c r="X47" s="93" t="s">
        <v>240</v>
      </c>
      <c r="Y47" s="93" t="s">
        <v>240</v>
      </c>
      <c r="Z47" s="93" t="s">
        <v>240</v>
      </c>
      <c r="AA47" s="99" t="s">
        <v>240</v>
      </c>
      <c r="AB47" s="99" t="s">
        <v>240</v>
      </c>
      <c r="AC47" s="99" t="s">
        <v>240</v>
      </c>
      <c r="AD47" s="99" t="s">
        <v>240</v>
      </c>
      <c r="AE47" s="99" t="s">
        <v>240</v>
      </c>
      <c r="AF47" s="99" t="s">
        <v>240</v>
      </c>
      <c r="AG47" s="99" t="s">
        <v>240</v>
      </c>
      <c r="AH47" s="99" t="s">
        <v>240</v>
      </c>
      <c r="AI47" s="99" t="s">
        <v>240</v>
      </c>
      <c r="AJ47" s="99" t="s">
        <v>240</v>
      </c>
      <c r="AK47" s="99"/>
      <c r="AL47" s="93" t="s">
        <v>1967</v>
      </c>
    </row>
    <row r="48" spans="1:38" ht="30" customHeight="1" x14ac:dyDescent="0.35">
      <c r="A48" s="105" t="s">
        <v>2551</v>
      </c>
      <c r="B48" s="99" t="s">
        <v>2552</v>
      </c>
      <c r="C48" s="96">
        <v>44035</v>
      </c>
      <c r="D48" s="97">
        <v>44044</v>
      </c>
      <c r="E48" s="93" t="s">
        <v>2553</v>
      </c>
      <c r="F48" s="114" t="str">
        <f t="shared" si="1"/>
        <v>https://www.ncbi.nlm.nih.gov/pmc/articles/PMC7386675/</v>
      </c>
      <c r="G48" s="98" t="s">
        <v>103</v>
      </c>
      <c r="H48" s="98" t="s">
        <v>109</v>
      </c>
      <c r="I48" s="99" t="s">
        <v>2554</v>
      </c>
      <c r="J48" s="93" t="s">
        <v>2555</v>
      </c>
      <c r="K48" s="93">
        <v>2020</v>
      </c>
      <c r="L48" s="98" t="s">
        <v>1759</v>
      </c>
      <c r="M48" s="93" t="s">
        <v>2556</v>
      </c>
      <c r="N48" s="98" t="s">
        <v>2255</v>
      </c>
      <c r="O48" s="93" t="s">
        <v>240</v>
      </c>
      <c r="P48" s="93" t="s">
        <v>239</v>
      </c>
      <c r="Q48" s="93" t="s">
        <v>240</v>
      </c>
      <c r="R48" s="101" t="s">
        <v>239</v>
      </c>
      <c r="S48" s="99" t="s">
        <v>105</v>
      </c>
      <c r="T48" s="93" t="s">
        <v>1869</v>
      </c>
      <c r="U48" s="93" t="s">
        <v>240</v>
      </c>
      <c r="V48" s="93" t="s">
        <v>240</v>
      </c>
      <c r="W48" s="99" t="s">
        <v>240</v>
      </c>
      <c r="X48" s="93" t="s">
        <v>240</v>
      </c>
      <c r="Y48" s="93" t="s">
        <v>240</v>
      </c>
      <c r="Z48" s="93" t="s">
        <v>240</v>
      </c>
      <c r="AA48" s="99" t="s">
        <v>240</v>
      </c>
      <c r="AB48" s="99" t="s">
        <v>240</v>
      </c>
      <c r="AC48" s="99" t="s">
        <v>240</v>
      </c>
      <c r="AD48" s="99" t="s">
        <v>240</v>
      </c>
      <c r="AE48" s="99" t="s">
        <v>240</v>
      </c>
      <c r="AF48" s="99" t="s">
        <v>240</v>
      </c>
      <c r="AG48" s="99" t="s">
        <v>240</v>
      </c>
      <c r="AH48" s="99" t="s">
        <v>240</v>
      </c>
      <c r="AI48" s="99" t="s">
        <v>240</v>
      </c>
      <c r="AJ48" s="99" t="s">
        <v>240</v>
      </c>
      <c r="AK48" s="99"/>
      <c r="AL48" s="93" t="s">
        <v>1967</v>
      </c>
    </row>
    <row r="49" spans="1:38" ht="30" customHeight="1" x14ac:dyDescent="0.35">
      <c r="A49" s="105" t="s">
        <v>2557</v>
      </c>
      <c r="B49" s="99" t="s">
        <v>2558</v>
      </c>
      <c r="C49" s="96">
        <v>44043</v>
      </c>
      <c r="D49" s="97">
        <v>44045</v>
      </c>
      <c r="E49" s="93" t="s">
        <v>2559</v>
      </c>
      <c r="F49" s="114" t="str">
        <f t="shared" si="1"/>
        <v>https://pediatrics.aappublications.org/content/early/2020/07/29/peds.2020-005637.long</v>
      </c>
      <c r="G49" s="98" t="s">
        <v>103</v>
      </c>
      <c r="H49" s="98" t="s">
        <v>104</v>
      </c>
      <c r="I49" s="99" t="s">
        <v>2560</v>
      </c>
      <c r="J49" s="93" t="s">
        <v>1760</v>
      </c>
      <c r="K49" s="93">
        <v>2020</v>
      </c>
      <c r="L49" s="98" t="s">
        <v>1759</v>
      </c>
      <c r="M49" s="93" t="s">
        <v>2561</v>
      </c>
      <c r="N49" s="98" t="s">
        <v>2255</v>
      </c>
      <c r="O49" s="93" t="s">
        <v>239</v>
      </c>
      <c r="P49" s="93" t="s">
        <v>240</v>
      </c>
      <c r="Q49" s="93" t="s">
        <v>239</v>
      </c>
      <c r="R49" s="101" t="s">
        <v>240</v>
      </c>
      <c r="S49" s="99" t="s">
        <v>105</v>
      </c>
      <c r="T49" s="93" t="s">
        <v>2562</v>
      </c>
      <c r="U49" s="93" t="s">
        <v>239</v>
      </c>
      <c r="V49" s="93" t="s">
        <v>240</v>
      </c>
      <c r="W49" s="99" t="s">
        <v>239</v>
      </c>
      <c r="X49" s="93" t="s">
        <v>239</v>
      </c>
      <c r="Y49" s="93" t="s">
        <v>239</v>
      </c>
      <c r="Z49" s="93" t="s">
        <v>240</v>
      </c>
      <c r="AA49" s="99" t="s">
        <v>240</v>
      </c>
      <c r="AB49" s="99" t="s">
        <v>240</v>
      </c>
      <c r="AC49" s="99" t="s">
        <v>240</v>
      </c>
      <c r="AD49" s="99" t="s">
        <v>240</v>
      </c>
      <c r="AE49" s="99" t="s">
        <v>239</v>
      </c>
      <c r="AF49" s="99" t="s">
        <v>240</v>
      </c>
      <c r="AG49" s="99" t="s">
        <v>240</v>
      </c>
      <c r="AH49" s="99" t="s">
        <v>240</v>
      </c>
      <c r="AI49" s="99" t="s">
        <v>240</v>
      </c>
      <c r="AJ49" s="99" t="s">
        <v>240</v>
      </c>
      <c r="AK49" s="99"/>
      <c r="AL49" s="93" t="s">
        <v>1967</v>
      </c>
    </row>
    <row r="50" spans="1:38" ht="30" customHeight="1" x14ac:dyDescent="0.35">
      <c r="A50" s="105" t="s">
        <v>2563</v>
      </c>
      <c r="B50" s="99" t="s">
        <v>2564</v>
      </c>
      <c r="C50" s="96">
        <v>44040</v>
      </c>
      <c r="D50" s="97">
        <v>44042</v>
      </c>
      <c r="E50" s="93" t="s">
        <v>2565</v>
      </c>
      <c r="F50" s="114" t="str">
        <f t="shared" si="1"/>
        <v>https://www.tandfonline.com/doi/full/10.1080/23744235.2020.1798499</v>
      </c>
      <c r="G50" s="98" t="s">
        <v>107</v>
      </c>
      <c r="H50" s="98" t="s">
        <v>104</v>
      </c>
      <c r="I50" s="99" t="s">
        <v>2566</v>
      </c>
      <c r="J50" s="93" t="s">
        <v>2567</v>
      </c>
      <c r="K50" s="93">
        <v>2020</v>
      </c>
      <c r="L50" s="98" t="s">
        <v>1759</v>
      </c>
      <c r="M50" s="93" t="s">
        <v>2568</v>
      </c>
      <c r="N50" s="98" t="s">
        <v>2255</v>
      </c>
      <c r="O50" s="93" t="s">
        <v>239</v>
      </c>
      <c r="P50" s="93" t="s">
        <v>240</v>
      </c>
      <c r="Q50" s="93" t="s">
        <v>239</v>
      </c>
      <c r="R50" s="101" t="s">
        <v>240</v>
      </c>
      <c r="S50" s="99" t="s">
        <v>39</v>
      </c>
      <c r="T50" s="93" t="s">
        <v>2569</v>
      </c>
      <c r="U50" s="93" t="s">
        <v>239</v>
      </c>
      <c r="V50" s="93" t="s">
        <v>240</v>
      </c>
      <c r="W50" s="99" t="s">
        <v>240</v>
      </c>
      <c r="X50" s="93" t="s">
        <v>239</v>
      </c>
      <c r="Y50" s="93" t="s">
        <v>240</v>
      </c>
      <c r="Z50" s="93" t="s">
        <v>240</v>
      </c>
      <c r="AA50" s="99" t="s">
        <v>240</v>
      </c>
      <c r="AB50" s="99" t="s">
        <v>240</v>
      </c>
      <c r="AC50" s="99" t="s">
        <v>240</v>
      </c>
      <c r="AD50" s="99" t="s">
        <v>240</v>
      </c>
      <c r="AE50" s="99" t="s">
        <v>239</v>
      </c>
      <c r="AF50" s="99" t="s">
        <v>239</v>
      </c>
      <c r="AG50" s="99" t="s">
        <v>240</v>
      </c>
      <c r="AH50" s="99" t="s">
        <v>240</v>
      </c>
      <c r="AI50" s="99" t="s">
        <v>240</v>
      </c>
      <c r="AJ50" s="99" t="s">
        <v>240</v>
      </c>
      <c r="AK50" s="99"/>
      <c r="AL50" s="93" t="s">
        <v>1967</v>
      </c>
    </row>
    <row r="51" spans="1:38" ht="30" customHeight="1" x14ac:dyDescent="0.35">
      <c r="A51" s="105" t="s">
        <v>2570</v>
      </c>
      <c r="B51" s="99" t="s">
        <v>2571</v>
      </c>
      <c r="C51" s="96">
        <v>44017</v>
      </c>
      <c r="D51" s="97">
        <v>44047</v>
      </c>
      <c r="E51" s="93" t="s">
        <v>2572</v>
      </c>
      <c r="F51" s="114" t="str">
        <f t="shared" si="1"/>
        <v>https://academic.oup.com/ofid/article/7/7/ofaa283/5867519</v>
      </c>
      <c r="G51" s="98" t="s">
        <v>107</v>
      </c>
      <c r="H51" s="98" t="s">
        <v>100</v>
      </c>
      <c r="I51" s="99" t="s">
        <v>2573</v>
      </c>
      <c r="J51" s="93" t="s">
        <v>2574</v>
      </c>
      <c r="K51" s="93">
        <v>2020</v>
      </c>
      <c r="L51" s="98" t="s">
        <v>1759</v>
      </c>
      <c r="M51" s="93" t="s">
        <v>2575</v>
      </c>
      <c r="N51" s="98" t="s">
        <v>2255</v>
      </c>
      <c r="O51" s="93" t="s">
        <v>239</v>
      </c>
      <c r="P51" s="93" t="s">
        <v>240</v>
      </c>
      <c r="Q51" s="93" t="s">
        <v>239</v>
      </c>
      <c r="R51" s="101" t="s">
        <v>240</v>
      </c>
      <c r="S51" s="99" t="s">
        <v>39</v>
      </c>
      <c r="T51" s="93" t="s">
        <v>2576</v>
      </c>
      <c r="U51" s="93" t="s">
        <v>239</v>
      </c>
      <c r="V51" s="93" t="s">
        <v>240</v>
      </c>
      <c r="W51" s="99" t="s">
        <v>239</v>
      </c>
      <c r="X51" s="93" t="s">
        <v>239</v>
      </c>
      <c r="Y51" s="93" t="s">
        <v>239</v>
      </c>
      <c r="Z51" s="93" t="s">
        <v>240</v>
      </c>
      <c r="AA51" s="99" t="s">
        <v>240</v>
      </c>
      <c r="AB51" s="99" t="s">
        <v>240</v>
      </c>
      <c r="AC51" s="99" t="s">
        <v>240</v>
      </c>
      <c r="AD51" s="99" t="s">
        <v>240</v>
      </c>
      <c r="AE51" s="99" t="s">
        <v>239</v>
      </c>
      <c r="AF51" s="99" t="s">
        <v>240</v>
      </c>
      <c r="AG51" s="99" t="s">
        <v>240</v>
      </c>
      <c r="AH51" s="99" t="s">
        <v>240</v>
      </c>
      <c r="AI51" s="99" t="s">
        <v>240</v>
      </c>
      <c r="AJ51" s="99" t="s">
        <v>240</v>
      </c>
      <c r="AK51" s="99"/>
      <c r="AL51" s="93" t="s">
        <v>1967</v>
      </c>
    </row>
    <row r="52" spans="1:38" ht="30" customHeight="1" x14ac:dyDescent="0.35">
      <c r="A52" s="105" t="s">
        <v>2577</v>
      </c>
      <c r="B52" s="99" t="s">
        <v>2578</v>
      </c>
      <c r="C52" s="96">
        <v>44041</v>
      </c>
      <c r="D52" s="97">
        <v>44042</v>
      </c>
      <c r="E52" s="93" t="s">
        <v>2579</v>
      </c>
      <c r="F52" s="114" t="str">
        <f t="shared" si="1"/>
        <v>https://academic.oup.com/jid/article/doi/10.1093/infdis/jiaa464/5878028</v>
      </c>
      <c r="G52" s="98" t="s">
        <v>1862</v>
      </c>
      <c r="H52" s="98" t="s">
        <v>1763</v>
      </c>
      <c r="I52" s="99" t="s">
        <v>2580</v>
      </c>
      <c r="J52" s="93" t="s">
        <v>2581</v>
      </c>
      <c r="K52" s="93">
        <v>2020</v>
      </c>
      <c r="L52" s="98" t="s">
        <v>1759</v>
      </c>
      <c r="M52" s="93" t="s">
        <v>2582</v>
      </c>
      <c r="N52" s="98" t="s">
        <v>2255</v>
      </c>
      <c r="O52" s="93" t="s">
        <v>240</v>
      </c>
      <c r="P52" s="93" t="s">
        <v>239</v>
      </c>
      <c r="Q52" s="93" t="s">
        <v>240</v>
      </c>
      <c r="R52" s="101" t="s">
        <v>240</v>
      </c>
      <c r="S52" s="99" t="s">
        <v>105</v>
      </c>
      <c r="T52" s="93" t="s">
        <v>2583</v>
      </c>
      <c r="U52" s="93" t="s">
        <v>240</v>
      </c>
      <c r="V52" s="93" t="s">
        <v>240</v>
      </c>
      <c r="W52" s="99" t="s">
        <v>240</v>
      </c>
      <c r="X52" s="93" t="s">
        <v>240</v>
      </c>
      <c r="Y52" s="93" t="s">
        <v>240</v>
      </c>
      <c r="Z52" s="93" t="s">
        <v>240</v>
      </c>
      <c r="AA52" s="99" t="s">
        <v>239</v>
      </c>
      <c r="AB52" s="99" t="s">
        <v>240</v>
      </c>
      <c r="AC52" s="99" t="s">
        <v>240</v>
      </c>
      <c r="AD52" s="99" t="s">
        <v>240</v>
      </c>
      <c r="AE52" s="99" t="s">
        <v>240</v>
      </c>
      <c r="AF52" s="99" t="s">
        <v>240</v>
      </c>
      <c r="AG52" s="99" t="s">
        <v>240</v>
      </c>
      <c r="AH52" s="99" t="s">
        <v>240</v>
      </c>
      <c r="AI52" s="99" t="s">
        <v>240</v>
      </c>
      <c r="AJ52" s="99" t="s">
        <v>240</v>
      </c>
      <c r="AK52" s="99"/>
      <c r="AL52" s="93" t="s">
        <v>1967</v>
      </c>
    </row>
    <row r="53" spans="1:38" ht="30" customHeight="1" x14ac:dyDescent="0.35">
      <c r="A53" s="105" t="s">
        <v>2584</v>
      </c>
      <c r="B53" s="99" t="s">
        <v>2585</v>
      </c>
      <c r="C53" s="96">
        <v>44043</v>
      </c>
      <c r="D53" s="97">
        <v>44044</v>
      </c>
      <c r="E53" s="93" t="s">
        <v>2586</v>
      </c>
      <c r="F53" s="114" t="str">
        <f t="shared" si="1"/>
        <v>https://onlinelibrary.wiley.com/doi/full/10.1111/jpc.15049</v>
      </c>
      <c r="G53" s="98" t="s">
        <v>1869</v>
      </c>
      <c r="H53" s="98" t="s">
        <v>102</v>
      </c>
      <c r="I53" s="99" t="s">
        <v>2587</v>
      </c>
      <c r="J53" s="93" t="s">
        <v>2294</v>
      </c>
      <c r="K53" s="93">
        <v>2020</v>
      </c>
      <c r="L53" s="98" t="s">
        <v>1759</v>
      </c>
      <c r="M53" s="93" t="s">
        <v>2588</v>
      </c>
      <c r="N53" s="98" t="s">
        <v>2255</v>
      </c>
      <c r="O53" s="93" t="s">
        <v>240</v>
      </c>
      <c r="P53" s="93" t="s">
        <v>239</v>
      </c>
      <c r="Q53" s="93" t="s">
        <v>240</v>
      </c>
      <c r="R53" s="101" t="s">
        <v>240</v>
      </c>
      <c r="S53" s="99" t="s">
        <v>101</v>
      </c>
      <c r="T53" s="93" t="s">
        <v>1869</v>
      </c>
      <c r="U53" s="93" t="s">
        <v>240</v>
      </c>
      <c r="V53" s="93" t="s">
        <v>240</v>
      </c>
      <c r="W53" s="99" t="s">
        <v>240</v>
      </c>
      <c r="X53" s="93" t="s">
        <v>240</v>
      </c>
      <c r="Y53" s="93" t="s">
        <v>240</v>
      </c>
      <c r="Z53" s="93" t="s">
        <v>240</v>
      </c>
      <c r="AA53" s="99" t="s">
        <v>240</v>
      </c>
      <c r="AB53" s="99" t="s">
        <v>240</v>
      </c>
      <c r="AC53" s="99" t="s">
        <v>240</v>
      </c>
      <c r="AD53" s="99" t="s">
        <v>240</v>
      </c>
      <c r="AE53" s="99" t="s">
        <v>240</v>
      </c>
      <c r="AF53" s="99" t="s">
        <v>240</v>
      </c>
      <c r="AG53" s="99" t="s">
        <v>240</v>
      </c>
      <c r="AH53" s="99" t="s">
        <v>240</v>
      </c>
      <c r="AI53" s="99" t="s">
        <v>240</v>
      </c>
      <c r="AJ53" s="99" t="s">
        <v>240</v>
      </c>
      <c r="AK53" s="99"/>
      <c r="AL53" s="93" t="s">
        <v>1967</v>
      </c>
    </row>
    <row r="54" spans="1:38" ht="30" customHeight="1" x14ac:dyDescent="0.35">
      <c r="A54" s="105" t="s">
        <v>2589</v>
      </c>
      <c r="B54" s="99" t="s">
        <v>2590</v>
      </c>
      <c r="C54" s="96">
        <v>44041</v>
      </c>
      <c r="D54" s="97">
        <v>44042</v>
      </c>
      <c r="E54" s="93" t="s">
        <v>2591</v>
      </c>
      <c r="F54" s="114" t="str">
        <f t="shared" si="1"/>
        <v>https://onlinelibrary.wiley.com/doi/full/10.1002/ppul.24991</v>
      </c>
      <c r="G54" s="98" t="s">
        <v>2830</v>
      </c>
      <c r="H54" s="98" t="s">
        <v>102</v>
      </c>
      <c r="I54" s="99" t="s">
        <v>2592</v>
      </c>
      <c r="J54" s="93" t="s">
        <v>2131</v>
      </c>
      <c r="K54" s="93">
        <v>2020</v>
      </c>
      <c r="L54" s="98" t="s">
        <v>1759</v>
      </c>
      <c r="M54" s="93" t="s">
        <v>2593</v>
      </c>
      <c r="N54" s="98" t="s">
        <v>2255</v>
      </c>
      <c r="O54" s="93" t="s">
        <v>239</v>
      </c>
      <c r="P54" s="93" t="s">
        <v>239</v>
      </c>
      <c r="Q54" s="93" t="s">
        <v>240</v>
      </c>
      <c r="R54" s="101" t="s">
        <v>240</v>
      </c>
      <c r="S54" s="99" t="s">
        <v>101</v>
      </c>
      <c r="T54" s="93" t="s">
        <v>1869</v>
      </c>
      <c r="U54" s="93" t="s">
        <v>240</v>
      </c>
      <c r="V54" s="93" t="s">
        <v>240</v>
      </c>
      <c r="W54" s="99" t="s">
        <v>240</v>
      </c>
      <c r="X54" s="93" t="s">
        <v>240</v>
      </c>
      <c r="Y54" s="93" t="s">
        <v>240</v>
      </c>
      <c r="Z54" s="93" t="s">
        <v>240</v>
      </c>
      <c r="AA54" s="99" t="s">
        <v>240</v>
      </c>
      <c r="AB54" s="99" t="s">
        <v>240</v>
      </c>
      <c r="AC54" s="99" t="s">
        <v>240</v>
      </c>
      <c r="AD54" s="99" t="s">
        <v>240</v>
      </c>
      <c r="AE54" s="99" t="s">
        <v>240</v>
      </c>
      <c r="AF54" s="99" t="s">
        <v>240</v>
      </c>
      <c r="AG54" s="99" t="s">
        <v>240</v>
      </c>
      <c r="AH54" s="99" t="s">
        <v>240</v>
      </c>
      <c r="AI54" s="99" t="s">
        <v>240</v>
      </c>
      <c r="AJ54" s="99" t="s">
        <v>240</v>
      </c>
      <c r="AK54" s="99"/>
      <c r="AL54" s="93" t="s">
        <v>1967</v>
      </c>
    </row>
    <row r="55" spans="1:38" ht="30" customHeight="1" x14ac:dyDescent="0.35">
      <c r="A55" s="105" t="s">
        <v>2594</v>
      </c>
      <c r="B55" s="99" t="s">
        <v>2595</v>
      </c>
      <c r="C55" s="96">
        <v>44042</v>
      </c>
      <c r="D55" s="97">
        <v>44044</v>
      </c>
      <c r="E55" s="93" t="s">
        <v>2596</v>
      </c>
      <c r="F55" s="114" t="str">
        <f t="shared" si="1"/>
        <v>https://onlinelibrary.wiley.com/doi/full/10.1111/jcpt.13222</v>
      </c>
      <c r="G55" s="98" t="s">
        <v>2830</v>
      </c>
      <c r="H55" s="98" t="s">
        <v>102</v>
      </c>
      <c r="I55" s="99" t="s">
        <v>2597</v>
      </c>
      <c r="J55" s="93" t="s">
        <v>2598</v>
      </c>
      <c r="K55" s="93">
        <v>2020</v>
      </c>
      <c r="L55" s="98" t="s">
        <v>1759</v>
      </c>
      <c r="M55" s="93" t="s">
        <v>2599</v>
      </c>
      <c r="N55" s="98" t="s">
        <v>2255</v>
      </c>
      <c r="O55" s="93" t="s">
        <v>240</v>
      </c>
      <c r="P55" s="93" t="s">
        <v>239</v>
      </c>
      <c r="Q55" s="93" t="s">
        <v>240</v>
      </c>
      <c r="R55" s="101" t="s">
        <v>240</v>
      </c>
      <c r="S55" s="99" t="s">
        <v>101</v>
      </c>
      <c r="T55" s="93" t="s">
        <v>1869</v>
      </c>
      <c r="U55" s="93" t="s">
        <v>240</v>
      </c>
      <c r="V55" s="93" t="s">
        <v>240</v>
      </c>
      <c r="W55" s="99" t="s">
        <v>240</v>
      </c>
      <c r="X55" s="93" t="s">
        <v>240</v>
      </c>
      <c r="Y55" s="93" t="s">
        <v>240</v>
      </c>
      <c r="Z55" s="93" t="s">
        <v>240</v>
      </c>
      <c r="AA55" s="99" t="s">
        <v>240</v>
      </c>
      <c r="AB55" s="99" t="s">
        <v>240</v>
      </c>
      <c r="AC55" s="99" t="s">
        <v>240</v>
      </c>
      <c r="AD55" s="99" t="s">
        <v>240</v>
      </c>
      <c r="AE55" s="99" t="s">
        <v>240</v>
      </c>
      <c r="AF55" s="99" t="s">
        <v>240</v>
      </c>
      <c r="AG55" s="99" t="s">
        <v>240</v>
      </c>
      <c r="AH55" s="99" t="s">
        <v>240</v>
      </c>
      <c r="AI55" s="99" t="s">
        <v>240</v>
      </c>
      <c r="AJ55" s="99" t="s">
        <v>240</v>
      </c>
      <c r="AK55" s="99"/>
      <c r="AL55" s="93" t="s">
        <v>1967</v>
      </c>
    </row>
    <row r="56" spans="1:38" ht="30" customHeight="1" x14ac:dyDescent="0.35">
      <c r="A56" s="105" t="s">
        <v>2600</v>
      </c>
      <c r="B56" s="99" t="s">
        <v>2601</v>
      </c>
      <c r="C56" s="96">
        <v>44044</v>
      </c>
      <c r="D56" s="97">
        <v>44046</v>
      </c>
      <c r="E56" s="93" t="s">
        <v>2602</v>
      </c>
      <c r="F56" s="114" t="str">
        <f t="shared" si="1"/>
        <v>https://bmcinfectdis.biomedcentral.com/articles/10.1186/s12879-020-05293-z</v>
      </c>
      <c r="G56" s="98" t="s">
        <v>1869</v>
      </c>
      <c r="H56" s="98" t="s">
        <v>102</v>
      </c>
      <c r="I56" s="99" t="s">
        <v>2603</v>
      </c>
      <c r="J56" s="93" t="s">
        <v>2307</v>
      </c>
      <c r="K56" s="93">
        <v>2020</v>
      </c>
      <c r="L56" s="98" t="s">
        <v>1759</v>
      </c>
      <c r="M56" s="93" t="s">
        <v>2604</v>
      </c>
      <c r="N56" s="98" t="s">
        <v>2255</v>
      </c>
      <c r="O56" s="93" t="s">
        <v>239</v>
      </c>
      <c r="P56" s="93" t="s">
        <v>240</v>
      </c>
      <c r="Q56" s="93" t="s">
        <v>240</v>
      </c>
      <c r="R56" s="101" t="s">
        <v>240</v>
      </c>
      <c r="S56" s="99" t="s">
        <v>101</v>
      </c>
      <c r="T56" s="93" t="s">
        <v>1869</v>
      </c>
      <c r="U56" s="93" t="s">
        <v>240</v>
      </c>
      <c r="V56" s="93" t="s">
        <v>240</v>
      </c>
      <c r="W56" s="99" t="s">
        <v>240</v>
      </c>
      <c r="X56" s="93" t="s">
        <v>240</v>
      </c>
      <c r="Y56" s="93" t="s">
        <v>240</v>
      </c>
      <c r="Z56" s="93" t="s">
        <v>240</v>
      </c>
      <c r="AA56" s="99" t="s">
        <v>240</v>
      </c>
      <c r="AB56" s="99" t="s">
        <v>240</v>
      </c>
      <c r="AC56" s="99" t="s">
        <v>240</v>
      </c>
      <c r="AD56" s="99" t="s">
        <v>240</v>
      </c>
      <c r="AE56" s="99" t="s">
        <v>240</v>
      </c>
      <c r="AF56" s="99" t="s">
        <v>240</v>
      </c>
      <c r="AG56" s="99" t="s">
        <v>240</v>
      </c>
      <c r="AH56" s="99" t="s">
        <v>240</v>
      </c>
      <c r="AI56" s="99" t="s">
        <v>240</v>
      </c>
      <c r="AJ56" s="99" t="s">
        <v>240</v>
      </c>
      <c r="AK56" s="99"/>
      <c r="AL56" s="93" t="s">
        <v>1967</v>
      </c>
    </row>
    <row r="57" spans="1:38" ht="30" customHeight="1" x14ac:dyDescent="0.35">
      <c r="A57" s="105" t="s">
        <v>2605</v>
      </c>
      <c r="B57" s="99" t="s">
        <v>2606</v>
      </c>
      <c r="C57" s="96">
        <v>44043</v>
      </c>
      <c r="D57" s="97">
        <v>44044</v>
      </c>
      <c r="E57" s="93" t="s">
        <v>2607</v>
      </c>
      <c r="F57" s="114" t="str">
        <f t="shared" si="1"/>
        <v>https://www.thieme-connect.com/products/ejournals/html/10.1055/s-0040-1714719</v>
      </c>
      <c r="G57" s="98" t="s">
        <v>2830</v>
      </c>
      <c r="H57" s="98" t="s">
        <v>102</v>
      </c>
      <c r="I57" s="99" t="s">
        <v>2608</v>
      </c>
      <c r="J57" s="93" t="s">
        <v>2251</v>
      </c>
      <c r="K57" s="93">
        <v>2020</v>
      </c>
      <c r="L57" s="98" t="s">
        <v>1759</v>
      </c>
      <c r="M57" s="93" t="s">
        <v>2609</v>
      </c>
      <c r="N57" s="98" t="s">
        <v>2255</v>
      </c>
      <c r="O57" s="93" t="s">
        <v>239</v>
      </c>
      <c r="P57" s="93" t="s">
        <v>240</v>
      </c>
      <c r="Q57" s="93" t="s">
        <v>239</v>
      </c>
      <c r="R57" s="101" t="s">
        <v>240</v>
      </c>
      <c r="S57" s="99" t="s">
        <v>101</v>
      </c>
      <c r="T57" s="93" t="s">
        <v>1869</v>
      </c>
      <c r="U57" s="93" t="s">
        <v>240</v>
      </c>
      <c r="V57" s="93" t="s">
        <v>240</v>
      </c>
      <c r="W57" s="99" t="s">
        <v>240</v>
      </c>
      <c r="X57" s="93" t="s">
        <v>240</v>
      </c>
      <c r="Y57" s="93" t="s">
        <v>240</v>
      </c>
      <c r="Z57" s="93" t="s">
        <v>240</v>
      </c>
      <c r="AA57" s="99" t="s">
        <v>240</v>
      </c>
      <c r="AB57" s="99" t="s">
        <v>240</v>
      </c>
      <c r="AC57" s="99" t="s">
        <v>240</v>
      </c>
      <c r="AD57" s="99" t="s">
        <v>240</v>
      </c>
      <c r="AE57" s="99" t="s">
        <v>240</v>
      </c>
      <c r="AF57" s="99" t="s">
        <v>240</v>
      </c>
      <c r="AG57" s="99" t="s">
        <v>240</v>
      </c>
      <c r="AH57" s="99" t="s">
        <v>240</v>
      </c>
      <c r="AI57" s="99" t="s">
        <v>240</v>
      </c>
      <c r="AJ57" s="99" t="s">
        <v>240</v>
      </c>
      <c r="AK57" s="99"/>
      <c r="AL57" s="93" t="s">
        <v>1967</v>
      </c>
    </row>
    <row r="58" spans="1:38" ht="30" customHeight="1" x14ac:dyDescent="0.35">
      <c r="A58" s="105" t="s">
        <v>2610</v>
      </c>
      <c r="B58" s="99" t="s">
        <v>1765</v>
      </c>
      <c r="C58" s="96">
        <v>44041</v>
      </c>
      <c r="D58" s="97">
        <v>44042</v>
      </c>
      <c r="E58" s="93" t="s">
        <v>2611</v>
      </c>
      <c r="F58" s="114" t="str">
        <f t="shared" si="1"/>
        <v>https://onlinelibrary.wiley.com/doi/abs/10.1111/apa.15499</v>
      </c>
      <c r="G58" s="98" t="s">
        <v>2196</v>
      </c>
      <c r="H58" s="98" t="s">
        <v>109</v>
      </c>
      <c r="I58" s="99" t="s">
        <v>2612</v>
      </c>
      <c r="J58" s="93" t="s">
        <v>1762</v>
      </c>
      <c r="K58" s="93">
        <v>2020</v>
      </c>
      <c r="L58" s="98" t="s">
        <v>1759</v>
      </c>
      <c r="M58" s="93" t="s">
        <v>2613</v>
      </c>
      <c r="N58" s="98" t="s">
        <v>2255</v>
      </c>
      <c r="O58" s="93" t="s">
        <v>240</v>
      </c>
      <c r="P58" s="93" t="s">
        <v>239</v>
      </c>
      <c r="Q58" s="93" t="s">
        <v>240</v>
      </c>
      <c r="R58" s="101" t="s">
        <v>240</v>
      </c>
      <c r="S58" s="99" t="s">
        <v>105</v>
      </c>
      <c r="T58" s="93" t="s">
        <v>2614</v>
      </c>
      <c r="U58" s="93" t="s">
        <v>240</v>
      </c>
      <c r="V58" s="93" t="s">
        <v>240</v>
      </c>
      <c r="W58" s="99" t="s">
        <v>240</v>
      </c>
      <c r="X58" s="93" t="s">
        <v>240</v>
      </c>
      <c r="Y58" s="93" t="s">
        <v>240</v>
      </c>
      <c r="Z58" s="93" t="s">
        <v>240</v>
      </c>
      <c r="AA58" s="99" t="s">
        <v>239</v>
      </c>
      <c r="AB58" s="99" t="s">
        <v>240</v>
      </c>
      <c r="AC58" s="99" t="s">
        <v>239</v>
      </c>
      <c r="AD58" s="99" t="s">
        <v>239</v>
      </c>
      <c r="AE58" s="99" t="s">
        <v>240</v>
      </c>
      <c r="AF58" s="99" t="s">
        <v>240</v>
      </c>
      <c r="AG58" s="99" t="s">
        <v>240</v>
      </c>
      <c r="AH58" s="99" t="s">
        <v>240</v>
      </c>
      <c r="AI58" s="99" t="s">
        <v>240</v>
      </c>
      <c r="AJ58" s="99" t="s">
        <v>240</v>
      </c>
      <c r="AK58" s="99"/>
      <c r="AL58" s="93" t="s">
        <v>1967</v>
      </c>
    </row>
    <row r="59" spans="1:38" ht="30" customHeight="1" x14ac:dyDescent="0.35">
      <c r="A59" s="105" t="s">
        <v>2615</v>
      </c>
      <c r="B59" s="99" t="s">
        <v>2616</v>
      </c>
      <c r="C59" s="96">
        <v>44042</v>
      </c>
      <c r="D59" s="97">
        <v>44046</v>
      </c>
      <c r="E59" s="93" t="s">
        <v>2617</v>
      </c>
      <c r="F59" s="114" t="str">
        <f t="shared" si="1"/>
        <v>https://www.diabetesresearchclinicalpractice.com/article/S0168-8227(20)30605-7/fulltext</v>
      </c>
      <c r="G59" s="98" t="s">
        <v>2830</v>
      </c>
      <c r="H59" s="98" t="s">
        <v>110</v>
      </c>
      <c r="I59" s="99" t="s">
        <v>2618</v>
      </c>
      <c r="J59" s="93" t="s">
        <v>2245</v>
      </c>
      <c r="K59" s="93">
        <v>2020</v>
      </c>
      <c r="L59" s="98" t="s">
        <v>1759</v>
      </c>
      <c r="M59" s="93" t="s">
        <v>2619</v>
      </c>
      <c r="N59" s="98" t="s">
        <v>2255</v>
      </c>
      <c r="O59" s="93" t="s">
        <v>239</v>
      </c>
      <c r="P59" s="93" t="s">
        <v>240</v>
      </c>
      <c r="Q59" s="93" t="s">
        <v>240</v>
      </c>
      <c r="R59" s="101" t="s">
        <v>239</v>
      </c>
      <c r="S59" s="99" t="s">
        <v>101</v>
      </c>
      <c r="T59" s="93" t="s">
        <v>2620</v>
      </c>
      <c r="U59" s="93" t="s">
        <v>240</v>
      </c>
      <c r="V59" s="93" t="s">
        <v>240</v>
      </c>
      <c r="W59" s="99" t="s">
        <v>240</v>
      </c>
      <c r="X59" s="93" t="s">
        <v>240</v>
      </c>
      <c r="Y59" s="93" t="s">
        <v>240</v>
      </c>
      <c r="Z59" s="93" t="s">
        <v>240</v>
      </c>
      <c r="AA59" s="99" t="s">
        <v>240</v>
      </c>
      <c r="AB59" s="99" t="s">
        <v>240</v>
      </c>
      <c r="AC59" s="99" t="s">
        <v>240</v>
      </c>
      <c r="AD59" s="99" t="s">
        <v>240</v>
      </c>
      <c r="AE59" s="99" t="s">
        <v>240</v>
      </c>
      <c r="AF59" s="99" t="s">
        <v>240</v>
      </c>
      <c r="AG59" s="99" t="s">
        <v>239</v>
      </c>
      <c r="AH59" s="99" t="s">
        <v>240</v>
      </c>
      <c r="AI59" s="99" t="s">
        <v>240</v>
      </c>
      <c r="AJ59" s="99" t="s">
        <v>2621</v>
      </c>
      <c r="AK59" s="99"/>
      <c r="AL59" s="93" t="s">
        <v>1967</v>
      </c>
    </row>
    <row r="60" spans="1:38" ht="30" customHeight="1" x14ac:dyDescent="0.35">
      <c r="A60" s="105" t="s">
        <v>2622</v>
      </c>
      <c r="B60" s="99" t="s">
        <v>2623</v>
      </c>
      <c r="C60" s="96">
        <v>44032</v>
      </c>
      <c r="D60" s="97">
        <v>44044</v>
      </c>
      <c r="E60" s="93" t="s">
        <v>2624</v>
      </c>
      <c r="F60" s="114" t="str">
        <f t="shared" si="1"/>
        <v>https://www.sciencedirect.com/science/article/pii/S016503272032526X?via%3Dihub</v>
      </c>
      <c r="G60" s="98" t="s">
        <v>2830</v>
      </c>
      <c r="H60" s="98" t="s">
        <v>1763</v>
      </c>
      <c r="I60" s="99" t="s">
        <v>2625</v>
      </c>
      <c r="J60" s="93" t="s">
        <v>2626</v>
      </c>
      <c r="K60" s="93">
        <v>2020</v>
      </c>
      <c r="L60" s="98" t="s">
        <v>1759</v>
      </c>
      <c r="M60" s="93" t="s">
        <v>2627</v>
      </c>
      <c r="N60" s="98" t="s">
        <v>2255</v>
      </c>
      <c r="O60" s="93" t="s">
        <v>239</v>
      </c>
      <c r="P60" s="93" t="s">
        <v>240</v>
      </c>
      <c r="Q60" s="93" t="s">
        <v>240</v>
      </c>
      <c r="R60" s="101" t="s">
        <v>239</v>
      </c>
      <c r="S60" s="99" t="s">
        <v>101</v>
      </c>
      <c r="T60" s="93" t="s">
        <v>2628</v>
      </c>
      <c r="U60" s="93" t="s">
        <v>240</v>
      </c>
      <c r="V60" s="93" t="s">
        <v>240</v>
      </c>
      <c r="W60" s="99" t="s">
        <v>240</v>
      </c>
      <c r="X60" s="93" t="s">
        <v>240</v>
      </c>
      <c r="Y60" s="93" t="s">
        <v>240</v>
      </c>
      <c r="Z60" s="93" t="s">
        <v>240</v>
      </c>
      <c r="AA60" s="99" t="s">
        <v>240</v>
      </c>
      <c r="AB60" s="99" t="s">
        <v>240</v>
      </c>
      <c r="AC60" s="99" t="s">
        <v>240</v>
      </c>
      <c r="AD60" s="99" t="s">
        <v>240</v>
      </c>
      <c r="AE60" s="99" t="s">
        <v>240</v>
      </c>
      <c r="AF60" s="99" t="s">
        <v>240</v>
      </c>
      <c r="AG60" s="99" t="s">
        <v>239</v>
      </c>
      <c r="AH60" s="99" t="s">
        <v>240</v>
      </c>
      <c r="AI60" s="99" t="s">
        <v>240</v>
      </c>
      <c r="AJ60" s="99" t="s">
        <v>240</v>
      </c>
      <c r="AK60" s="99" t="s">
        <v>2803</v>
      </c>
      <c r="AL60" s="99" t="s">
        <v>1967</v>
      </c>
    </row>
    <row r="61" spans="1:38" ht="30" customHeight="1" x14ac:dyDescent="0.35">
      <c r="A61" s="105" t="s">
        <v>2629</v>
      </c>
      <c r="B61" s="99" t="s">
        <v>2630</v>
      </c>
      <c r="C61" s="96">
        <v>44039</v>
      </c>
      <c r="D61" s="97">
        <v>44044</v>
      </c>
      <c r="E61" s="93" t="s">
        <v>2631</v>
      </c>
      <c r="F61" s="114" t="str">
        <f t="shared" si="1"/>
        <v>https://www.hindawi.com/journals/criog/2020/8852816/</v>
      </c>
      <c r="G61" s="98" t="s">
        <v>2632</v>
      </c>
      <c r="H61" s="98" t="s">
        <v>104</v>
      </c>
      <c r="I61" s="99" t="s">
        <v>2633</v>
      </c>
      <c r="J61" s="93" t="s">
        <v>2634</v>
      </c>
      <c r="K61" s="93">
        <v>2020</v>
      </c>
      <c r="L61" s="98" t="s">
        <v>1759</v>
      </c>
      <c r="M61" s="93" t="s">
        <v>2635</v>
      </c>
      <c r="N61" s="98" t="s">
        <v>2255</v>
      </c>
      <c r="O61" s="93" t="s">
        <v>239</v>
      </c>
      <c r="P61" s="93" t="s">
        <v>240</v>
      </c>
      <c r="Q61" s="93" t="s">
        <v>239</v>
      </c>
      <c r="R61" s="101" t="s">
        <v>240</v>
      </c>
      <c r="S61" s="99" t="s">
        <v>39</v>
      </c>
      <c r="T61" s="93" t="s">
        <v>2253</v>
      </c>
      <c r="U61" s="93" t="s">
        <v>239</v>
      </c>
      <c r="V61" s="93" t="s">
        <v>240</v>
      </c>
      <c r="W61" s="99" t="s">
        <v>240</v>
      </c>
      <c r="X61" s="93" t="s">
        <v>239</v>
      </c>
      <c r="Y61" s="93" t="s">
        <v>239</v>
      </c>
      <c r="Z61" s="93" t="s">
        <v>240</v>
      </c>
      <c r="AA61" s="99" t="s">
        <v>240</v>
      </c>
      <c r="AB61" s="99" t="s">
        <v>240</v>
      </c>
      <c r="AC61" s="99" t="s">
        <v>240</v>
      </c>
      <c r="AD61" s="99" t="s">
        <v>240</v>
      </c>
      <c r="AE61" s="99" t="s">
        <v>239</v>
      </c>
      <c r="AF61" s="99" t="s">
        <v>240</v>
      </c>
      <c r="AG61" s="99" t="s">
        <v>240</v>
      </c>
      <c r="AH61" s="99" t="s">
        <v>240</v>
      </c>
      <c r="AI61" s="99" t="s">
        <v>240</v>
      </c>
      <c r="AJ61" s="99" t="s">
        <v>240</v>
      </c>
      <c r="AK61" s="99"/>
      <c r="AL61" s="99" t="s">
        <v>1967</v>
      </c>
    </row>
    <row r="62" spans="1:38" ht="30" customHeight="1" x14ac:dyDescent="0.35">
      <c r="A62" s="105" t="s">
        <v>2636</v>
      </c>
      <c r="B62" s="99" t="s">
        <v>2637</v>
      </c>
      <c r="C62" s="96">
        <v>44040</v>
      </c>
      <c r="D62" s="97">
        <v>44042</v>
      </c>
      <c r="E62" s="93" t="s">
        <v>2638</v>
      </c>
      <c r="F62" s="114" t="str">
        <f t="shared" si="1"/>
        <v>https://journals.plos.org/plosmedicine/article?id=10.1371/journal.pmed.1003195</v>
      </c>
      <c r="G62" s="98" t="s">
        <v>107</v>
      </c>
      <c r="H62" s="98" t="s">
        <v>104</v>
      </c>
      <c r="I62" s="99" t="s">
        <v>2639</v>
      </c>
      <c r="J62" s="93" t="s">
        <v>2640</v>
      </c>
      <c r="K62" s="93">
        <v>2020</v>
      </c>
      <c r="L62" s="98" t="s">
        <v>1759</v>
      </c>
      <c r="M62" s="93" t="s">
        <v>2641</v>
      </c>
      <c r="N62" s="98" t="s">
        <v>2255</v>
      </c>
      <c r="O62" s="93" t="s">
        <v>239</v>
      </c>
      <c r="P62" s="93" t="s">
        <v>240</v>
      </c>
      <c r="Q62" s="93" t="s">
        <v>239</v>
      </c>
      <c r="R62" s="101" t="s">
        <v>240</v>
      </c>
      <c r="S62" s="99" t="s">
        <v>39</v>
      </c>
      <c r="T62" s="93" t="s">
        <v>2642</v>
      </c>
      <c r="U62" s="93" t="s">
        <v>239</v>
      </c>
      <c r="V62" s="93" t="s">
        <v>240</v>
      </c>
      <c r="W62" s="99" t="s">
        <v>239</v>
      </c>
      <c r="X62" s="93" t="s">
        <v>239</v>
      </c>
      <c r="Y62" s="93" t="s">
        <v>239</v>
      </c>
      <c r="Z62" s="93" t="s">
        <v>240</v>
      </c>
      <c r="AA62" s="99" t="s">
        <v>240</v>
      </c>
      <c r="AB62" s="99" t="s">
        <v>240</v>
      </c>
      <c r="AC62" s="99" t="s">
        <v>240</v>
      </c>
      <c r="AD62" s="99" t="s">
        <v>240</v>
      </c>
      <c r="AE62" s="99" t="s">
        <v>239</v>
      </c>
      <c r="AF62" s="99" t="s">
        <v>240</v>
      </c>
      <c r="AG62" s="99" t="s">
        <v>240</v>
      </c>
      <c r="AH62" s="99" t="s">
        <v>240</v>
      </c>
      <c r="AI62" s="99" t="s">
        <v>240</v>
      </c>
      <c r="AJ62" s="99" t="s">
        <v>240</v>
      </c>
      <c r="AK62" s="99"/>
      <c r="AL62" s="99" t="s">
        <v>1967</v>
      </c>
    </row>
    <row r="63" spans="1:38" ht="30" customHeight="1" x14ac:dyDescent="0.35">
      <c r="A63" s="105" t="s">
        <v>2643</v>
      </c>
      <c r="B63" s="99" t="s">
        <v>2644</v>
      </c>
      <c r="C63" s="96">
        <v>44039</v>
      </c>
      <c r="D63" s="97">
        <v>44046</v>
      </c>
      <c r="E63" s="93" t="s">
        <v>2645</v>
      </c>
      <c r="F63" s="114" t="str">
        <f t="shared" si="1"/>
        <v>https://journals.lww.com/jcardiovascularmedicine/Abstract/9000/Resilience_and_response_of_the_congenital_cardiac.98164.aspx</v>
      </c>
      <c r="G63" s="98" t="s">
        <v>106</v>
      </c>
      <c r="H63" s="98" t="s">
        <v>109</v>
      </c>
      <c r="I63" s="99" t="s">
        <v>2646</v>
      </c>
      <c r="J63" s="93" t="s">
        <v>2647</v>
      </c>
      <c r="K63" s="93">
        <v>2020</v>
      </c>
      <c r="L63" s="98" t="s">
        <v>1759</v>
      </c>
      <c r="M63" s="93" t="s">
        <v>2648</v>
      </c>
      <c r="N63" s="98" t="s">
        <v>2255</v>
      </c>
      <c r="O63" s="93" t="s">
        <v>239</v>
      </c>
      <c r="P63" s="93" t="s">
        <v>239</v>
      </c>
      <c r="Q63" s="93" t="s">
        <v>240</v>
      </c>
      <c r="R63" s="101" t="s">
        <v>239</v>
      </c>
      <c r="S63" s="99" t="s">
        <v>105</v>
      </c>
      <c r="T63" s="93" t="s">
        <v>1869</v>
      </c>
      <c r="U63" s="93" t="s">
        <v>240</v>
      </c>
      <c r="V63" s="93" t="s">
        <v>240</v>
      </c>
      <c r="W63" s="99" t="s">
        <v>240</v>
      </c>
      <c r="X63" s="93" t="s">
        <v>240</v>
      </c>
      <c r="Y63" s="93" t="s">
        <v>240</v>
      </c>
      <c r="Z63" s="93" t="s">
        <v>240</v>
      </c>
      <c r="AA63" s="99" t="s">
        <v>240</v>
      </c>
      <c r="AB63" s="99" t="s">
        <v>240</v>
      </c>
      <c r="AC63" s="99" t="s">
        <v>240</v>
      </c>
      <c r="AD63" s="99" t="s">
        <v>240</v>
      </c>
      <c r="AE63" s="99" t="s">
        <v>240</v>
      </c>
      <c r="AF63" s="99" t="s">
        <v>240</v>
      </c>
      <c r="AG63" s="99" t="s">
        <v>240</v>
      </c>
      <c r="AH63" s="99" t="s">
        <v>240</v>
      </c>
      <c r="AI63" s="99" t="s">
        <v>240</v>
      </c>
      <c r="AJ63" s="99" t="s">
        <v>240</v>
      </c>
      <c r="AK63" s="99"/>
      <c r="AL63" s="99" t="s">
        <v>1967</v>
      </c>
    </row>
    <row r="64" spans="1:38" ht="30" customHeight="1" x14ac:dyDescent="0.35">
      <c r="A64" s="105" t="s">
        <v>2649</v>
      </c>
      <c r="B64" s="99" t="s">
        <v>2650</v>
      </c>
      <c r="C64" s="96">
        <v>44005</v>
      </c>
      <c r="D64" s="97">
        <v>44044</v>
      </c>
      <c r="E64" s="93" t="s">
        <v>2651</v>
      </c>
      <c r="F64" s="114" t="str">
        <f t="shared" si="1"/>
        <v>https://ugeskriftet.dk/dmj/telephone-consultation-substitute-face-face-consultation-during-covid-19-pandemic</v>
      </c>
      <c r="G64" s="98" t="s">
        <v>2652</v>
      </c>
      <c r="H64" s="98" t="s">
        <v>1763</v>
      </c>
      <c r="I64" s="99" t="s">
        <v>2653</v>
      </c>
      <c r="J64" s="93" t="s">
        <v>2654</v>
      </c>
      <c r="K64" s="93">
        <v>2020</v>
      </c>
      <c r="L64" s="98" t="s">
        <v>1759</v>
      </c>
      <c r="M64" s="93" t="s">
        <v>3004</v>
      </c>
      <c r="N64" s="98" t="s">
        <v>2255</v>
      </c>
      <c r="O64" s="93" t="s">
        <v>240</v>
      </c>
      <c r="P64" s="93" t="s">
        <v>239</v>
      </c>
      <c r="Q64" s="93" t="s">
        <v>240</v>
      </c>
      <c r="R64" s="101" t="s">
        <v>239</v>
      </c>
      <c r="S64" s="99" t="s">
        <v>105</v>
      </c>
      <c r="T64" s="93" t="s">
        <v>2655</v>
      </c>
      <c r="U64" s="93" t="s">
        <v>240</v>
      </c>
      <c r="V64" s="93" t="s">
        <v>240</v>
      </c>
      <c r="W64" s="99" t="s">
        <v>240</v>
      </c>
      <c r="X64" s="93" t="s">
        <v>240</v>
      </c>
      <c r="Y64" s="93" t="s">
        <v>240</v>
      </c>
      <c r="Z64" s="93" t="s">
        <v>240</v>
      </c>
      <c r="AA64" s="99" t="s">
        <v>240</v>
      </c>
      <c r="AB64" s="99" t="s">
        <v>240</v>
      </c>
      <c r="AC64" s="99" t="s">
        <v>240</v>
      </c>
      <c r="AD64" s="99" t="s">
        <v>240</v>
      </c>
      <c r="AE64" s="99" t="s">
        <v>240</v>
      </c>
      <c r="AF64" s="99" t="s">
        <v>240</v>
      </c>
      <c r="AG64" s="99" t="s">
        <v>240</v>
      </c>
      <c r="AH64" s="99" t="s">
        <v>239</v>
      </c>
      <c r="AI64" s="99" t="s">
        <v>240</v>
      </c>
      <c r="AJ64" s="99" t="s">
        <v>240</v>
      </c>
      <c r="AK64" s="99"/>
      <c r="AL64" s="99" t="s">
        <v>1967</v>
      </c>
    </row>
    <row r="65" spans="1:38" ht="30" customHeight="1" x14ac:dyDescent="0.35">
      <c r="A65" s="105" t="s">
        <v>2656</v>
      </c>
      <c r="B65" s="99" t="s">
        <v>1765</v>
      </c>
      <c r="C65" s="96">
        <v>44039</v>
      </c>
      <c r="D65" s="97">
        <v>44043</v>
      </c>
      <c r="E65" s="93" t="s">
        <v>2657</v>
      </c>
      <c r="F65" s="114" t="str">
        <f t="shared" si="1"/>
        <v>https://www.thelancet.com/journals/lancet/article/PIIS0140-6736(20)31648-2/fulltext</v>
      </c>
      <c r="G65" s="98" t="s">
        <v>1869</v>
      </c>
      <c r="H65" s="98" t="s">
        <v>109</v>
      </c>
      <c r="I65" s="99" t="s">
        <v>2658</v>
      </c>
      <c r="J65" s="93" t="s">
        <v>2659</v>
      </c>
      <c r="K65" s="93">
        <v>2020</v>
      </c>
      <c r="L65" s="98" t="s">
        <v>1759</v>
      </c>
      <c r="M65" s="93" t="s">
        <v>2660</v>
      </c>
      <c r="N65" s="98" t="s">
        <v>2255</v>
      </c>
      <c r="O65" s="93" t="s">
        <v>239</v>
      </c>
      <c r="P65" s="93" t="s">
        <v>239</v>
      </c>
      <c r="Q65" s="93" t="s">
        <v>240</v>
      </c>
      <c r="R65" s="101" t="s">
        <v>239</v>
      </c>
      <c r="S65" s="99" t="s">
        <v>101</v>
      </c>
      <c r="T65" s="93" t="s">
        <v>1869</v>
      </c>
      <c r="U65" s="93" t="s">
        <v>240</v>
      </c>
      <c r="V65" s="93" t="s">
        <v>240</v>
      </c>
      <c r="W65" s="99" t="s">
        <v>240</v>
      </c>
      <c r="X65" s="93" t="s">
        <v>240</v>
      </c>
      <c r="Y65" s="93" t="s">
        <v>240</v>
      </c>
      <c r="Z65" s="93" t="s">
        <v>240</v>
      </c>
      <c r="AA65" s="99" t="s">
        <v>240</v>
      </c>
      <c r="AB65" s="99" t="s">
        <v>240</v>
      </c>
      <c r="AC65" s="99" t="s">
        <v>240</v>
      </c>
      <c r="AD65" s="99" t="s">
        <v>240</v>
      </c>
      <c r="AE65" s="99" t="s">
        <v>240</v>
      </c>
      <c r="AF65" s="99" t="s">
        <v>240</v>
      </c>
      <c r="AG65" s="99" t="s">
        <v>240</v>
      </c>
      <c r="AH65" s="99" t="s">
        <v>240</v>
      </c>
      <c r="AI65" s="99" t="s">
        <v>240</v>
      </c>
      <c r="AJ65" s="99" t="s">
        <v>240</v>
      </c>
      <c r="AK65" s="100" t="s">
        <v>3008</v>
      </c>
      <c r="AL65" s="99" t="s">
        <v>1967</v>
      </c>
    </row>
    <row r="66" spans="1:38" ht="30" customHeight="1" x14ac:dyDescent="0.35">
      <c r="A66" s="105" t="s">
        <v>2661</v>
      </c>
      <c r="B66" s="99" t="s">
        <v>1765</v>
      </c>
      <c r="C66" s="96">
        <v>44041</v>
      </c>
      <c r="D66" s="97">
        <v>44042</v>
      </c>
      <c r="E66" s="93" t="s">
        <v>2662</v>
      </c>
      <c r="F66" s="114" t="str">
        <f t="shared" ref="F66:F97" si="2">HYPERLINK(E66)</f>
        <v>https://onlinelibrary.wiley.com/doi/abs/10.1111/all.14522</v>
      </c>
      <c r="G66" s="98" t="s">
        <v>103</v>
      </c>
      <c r="H66" s="98" t="s">
        <v>1763</v>
      </c>
      <c r="I66" s="99" t="s">
        <v>2663</v>
      </c>
      <c r="J66" s="93" t="s">
        <v>2664</v>
      </c>
      <c r="K66" s="93">
        <v>2020</v>
      </c>
      <c r="L66" s="98" t="s">
        <v>1759</v>
      </c>
      <c r="M66" s="93" t="s">
        <v>2665</v>
      </c>
      <c r="N66" s="98" t="s">
        <v>2255</v>
      </c>
      <c r="O66" s="93" t="s">
        <v>240</v>
      </c>
      <c r="P66" s="93" t="s">
        <v>239</v>
      </c>
      <c r="Q66" s="93" t="s">
        <v>240</v>
      </c>
      <c r="R66" s="101" t="s">
        <v>240</v>
      </c>
      <c r="S66" s="99" t="s">
        <v>105</v>
      </c>
      <c r="T66" s="93" t="s">
        <v>2666</v>
      </c>
      <c r="U66" s="93" t="s">
        <v>240</v>
      </c>
      <c r="V66" s="93" t="s">
        <v>240</v>
      </c>
      <c r="W66" s="99" t="s">
        <v>240</v>
      </c>
      <c r="X66" s="93" t="s">
        <v>240</v>
      </c>
      <c r="Y66" s="93" t="s">
        <v>240</v>
      </c>
      <c r="Z66" s="93" t="s">
        <v>240</v>
      </c>
      <c r="AA66" s="99" t="s">
        <v>239</v>
      </c>
      <c r="AB66" s="99" t="s">
        <v>240</v>
      </c>
      <c r="AC66" s="99" t="s">
        <v>240</v>
      </c>
      <c r="AD66" s="99" t="s">
        <v>240</v>
      </c>
      <c r="AE66" s="99" t="s">
        <v>240</v>
      </c>
      <c r="AF66" s="99" t="s">
        <v>240</v>
      </c>
      <c r="AG66" s="99" t="s">
        <v>240</v>
      </c>
      <c r="AH66" s="99" t="s">
        <v>240</v>
      </c>
      <c r="AI66" s="99" t="s">
        <v>240</v>
      </c>
      <c r="AJ66" s="99" t="s">
        <v>240</v>
      </c>
      <c r="AK66" s="99"/>
      <c r="AL66" s="99" t="s">
        <v>1967</v>
      </c>
    </row>
    <row r="67" spans="1:38" ht="30" customHeight="1" x14ac:dyDescent="0.35">
      <c r="A67" s="105" t="s">
        <v>2667</v>
      </c>
      <c r="B67" s="99" t="s">
        <v>1765</v>
      </c>
      <c r="C67" s="96">
        <v>44043</v>
      </c>
      <c r="D67" s="97">
        <v>44044</v>
      </c>
      <c r="E67" s="93" t="s">
        <v>2668</v>
      </c>
      <c r="F67" s="114" t="str">
        <f t="shared" si="2"/>
        <v>https://obgyn.onlinelibrary.wiley.com/doi/abs/10.1002/ijgo.13332</v>
      </c>
      <c r="G67" s="98" t="s">
        <v>2669</v>
      </c>
      <c r="H67" s="98" t="s">
        <v>109</v>
      </c>
      <c r="I67" s="99" t="s">
        <v>2670</v>
      </c>
      <c r="J67" s="93" t="s">
        <v>1764</v>
      </c>
      <c r="K67" s="93">
        <v>2020</v>
      </c>
      <c r="L67" s="98" t="s">
        <v>1759</v>
      </c>
      <c r="M67" s="93" t="s">
        <v>2671</v>
      </c>
      <c r="N67" s="98" t="s">
        <v>2255</v>
      </c>
      <c r="O67" s="93" t="s">
        <v>239</v>
      </c>
      <c r="P67" s="93" t="s">
        <v>240</v>
      </c>
      <c r="Q67" s="93" t="s">
        <v>240</v>
      </c>
      <c r="R67" s="101" t="s">
        <v>239</v>
      </c>
      <c r="S67" s="99" t="s">
        <v>39</v>
      </c>
      <c r="T67" s="93" t="s">
        <v>1869</v>
      </c>
      <c r="U67" s="93" t="s">
        <v>240</v>
      </c>
      <c r="V67" s="93" t="s">
        <v>240</v>
      </c>
      <c r="W67" s="99" t="s">
        <v>240</v>
      </c>
      <c r="X67" s="93" t="s">
        <v>240</v>
      </c>
      <c r="Y67" s="93" t="s">
        <v>240</v>
      </c>
      <c r="Z67" s="93" t="s">
        <v>240</v>
      </c>
      <c r="AA67" s="99" t="s">
        <v>240</v>
      </c>
      <c r="AB67" s="99" t="s">
        <v>240</v>
      </c>
      <c r="AC67" s="99" t="s">
        <v>240</v>
      </c>
      <c r="AD67" s="99" t="s">
        <v>240</v>
      </c>
      <c r="AE67" s="99" t="s">
        <v>240</v>
      </c>
      <c r="AF67" s="99" t="s">
        <v>240</v>
      </c>
      <c r="AG67" s="99" t="s">
        <v>240</v>
      </c>
      <c r="AH67" s="99" t="s">
        <v>240</v>
      </c>
      <c r="AI67" s="99" t="s">
        <v>240</v>
      </c>
      <c r="AJ67" s="99" t="s">
        <v>240</v>
      </c>
      <c r="AK67" s="99"/>
      <c r="AL67" s="99" t="s">
        <v>1967</v>
      </c>
    </row>
    <row r="68" spans="1:38" ht="30" customHeight="1" x14ac:dyDescent="0.35">
      <c r="A68" s="105" t="s">
        <v>2672</v>
      </c>
      <c r="B68" s="99" t="s">
        <v>2673</v>
      </c>
      <c r="C68" s="96">
        <v>44042</v>
      </c>
      <c r="D68" s="97">
        <v>44043</v>
      </c>
      <c r="E68" s="93" t="s">
        <v>2674</v>
      </c>
      <c r="F68" s="114" t="str">
        <f t="shared" si="2"/>
        <v>https://www.jci.org/articles/view/141718/pdf</v>
      </c>
      <c r="G68" s="98" t="s">
        <v>1869</v>
      </c>
      <c r="H68" s="98" t="s">
        <v>102</v>
      </c>
      <c r="I68" s="99" t="s">
        <v>2675</v>
      </c>
      <c r="J68" s="93" t="s">
        <v>2249</v>
      </c>
      <c r="K68" s="93">
        <v>2020</v>
      </c>
      <c r="L68" s="98" t="s">
        <v>1759</v>
      </c>
      <c r="M68" s="93" t="s">
        <v>2676</v>
      </c>
      <c r="N68" s="98" t="s">
        <v>2255</v>
      </c>
      <c r="O68" s="93" t="s">
        <v>240</v>
      </c>
      <c r="P68" s="93" t="s">
        <v>239</v>
      </c>
      <c r="Q68" s="93" t="s">
        <v>240</v>
      </c>
      <c r="R68" s="101" t="s">
        <v>240</v>
      </c>
      <c r="S68" s="99" t="s">
        <v>101</v>
      </c>
      <c r="T68" s="93" t="s">
        <v>1869</v>
      </c>
      <c r="U68" s="93" t="s">
        <v>240</v>
      </c>
      <c r="V68" s="93" t="s">
        <v>240</v>
      </c>
      <c r="W68" s="99" t="s">
        <v>240</v>
      </c>
      <c r="X68" s="93" t="s">
        <v>240</v>
      </c>
      <c r="Y68" s="93" t="s">
        <v>240</v>
      </c>
      <c r="Z68" s="93" t="s">
        <v>240</v>
      </c>
      <c r="AA68" s="99" t="s">
        <v>240</v>
      </c>
      <c r="AB68" s="99" t="s">
        <v>240</v>
      </c>
      <c r="AC68" s="99" t="s">
        <v>240</v>
      </c>
      <c r="AD68" s="99" t="s">
        <v>240</v>
      </c>
      <c r="AE68" s="99" t="s">
        <v>240</v>
      </c>
      <c r="AF68" s="99" t="s">
        <v>240</v>
      </c>
      <c r="AG68" s="99" t="s">
        <v>240</v>
      </c>
      <c r="AH68" s="99" t="s">
        <v>240</v>
      </c>
      <c r="AI68" s="99" t="s">
        <v>240</v>
      </c>
      <c r="AJ68" s="99" t="s">
        <v>240</v>
      </c>
      <c r="AK68" s="99"/>
      <c r="AL68" s="99" t="s">
        <v>1967</v>
      </c>
    </row>
    <row r="69" spans="1:38" ht="30" customHeight="1" x14ac:dyDescent="0.35">
      <c r="A69" s="105" t="s">
        <v>2677</v>
      </c>
      <c r="B69" s="99" t="s">
        <v>1765</v>
      </c>
      <c r="C69" s="96">
        <v>44040</v>
      </c>
      <c r="D69" s="97">
        <v>44042</v>
      </c>
      <c r="E69" s="93" t="s">
        <v>2678</v>
      </c>
      <c r="F69" s="114" t="str">
        <f t="shared" si="2"/>
        <v>https://www.tandfonline.com/doi/full/10.1080/14767058.2020.1793317</v>
      </c>
      <c r="G69" s="98" t="s">
        <v>106</v>
      </c>
      <c r="H69" s="98" t="s">
        <v>1763</v>
      </c>
      <c r="I69" s="99" t="s">
        <v>2679</v>
      </c>
      <c r="J69" s="93" t="s">
        <v>1863</v>
      </c>
      <c r="K69" s="93">
        <v>2020</v>
      </c>
      <c r="L69" s="98" t="s">
        <v>1759</v>
      </c>
      <c r="M69" s="93" t="s">
        <v>2680</v>
      </c>
      <c r="N69" s="98" t="s">
        <v>2255</v>
      </c>
      <c r="O69" s="93" t="s">
        <v>239</v>
      </c>
      <c r="P69" s="93" t="s">
        <v>240</v>
      </c>
      <c r="Q69" s="93" t="s">
        <v>240</v>
      </c>
      <c r="R69" s="101" t="s">
        <v>240</v>
      </c>
      <c r="S69" s="99" t="s">
        <v>105</v>
      </c>
      <c r="T69" s="93" t="s">
        <v>2681</v>
      </c>
      <c r="U69" s="93" t="s">
        <v>239</v>
      </c>
      <c r="V69" s="93" t="s">
        <v>239</v>
      </c>
      <c r="W69" s="99" t="s">
        <v>240</v>
      </c>
      <c r="X69" s="93" t="s">
        <v>240</v>
      </c>
      <c r="Y69" s="93" t="s">
        <v>240</v>
      </c>
      <c r="Z69" s="93" t="s">
        <v>240</v>
      </c>
      <c r="AA69" s="99" t="s">
        <v>240</v>
      </c>
      <c r="AB69" s="99" t="s">
        <v>240</v>
      </c>
      <c r="AC69" s="99" t="s">
        <v>240</v>
      </c>
      <c r="AD69" s="99" t="s">
        <v>240</v>
      </c>
      <c r="AE69" s="99" t="s">
        <v>240</v>
      </c>
      <c r="AF69" s="99" t="s">
        <v>240</v>
      </c>
      <c r="AG69" s="99" t="s">
        <v>240</v>
      </c>
      <c r="AH69" s="99" t="s">
        <v>240</v>
      </c>
      <c r="AI69" s="99" t="s">
        <v>240</v>
      </c>
      <c r="AJ69" s="99" t="s">
        <v>240</v>
      </c>
      <c r="AK69" s="99"/>
      <c r="AL69" s="99" t="s">
        <v>1967</v>
      </c>
    </row>
    <row r="70" spans="1:38" ht="30" customHeight="1" x14ac:dyDescent="0.35">
      <c r="A70" s="105" t="s">
        <v>2682</v>
      </c>
      <c r="B70" s="99" t="s">
        <v>1765</v>
      </c>
      <c r="C70" s="96">
        <v>44041</v>
      </c>
      <c r="D70" s="97">
        <v>44042</v>
      </c>
      <c r="E70" s="93" t="s">
        <v>2683</v>
      </c>
      <c r="F70" s="114" t="str">
        <f t="shared" si="2"/>
        <v>https://academic.oup.com/endo/advance-article/doi/10.1210/endocr/bqaa121/5874354</v>
      </c>
      <c r="G70" s="98" t="s">
        <v>1869</v>
      </c>
      <c r="H70" s="98" t="s">
        <v>109</v>
      </c>
      <c r="I70" s="99" t="s">
        <v>2684</v>
      </c>
      <c r="J70" s="93" t="s">
        <v>2685</v>
      </c>
      <c r="K70" s="93">
        <v>2020</v>
      </c>
      <c r="L70" s="98" t="s">
        <v>1759</v>
      </c>
      <c r="M70" s="93" t="s">
        <v>2686</v>
      </c>
      <c r="N70" s="98" t="s">
        <v>2255</v>
      </c>
      <c r="O70" s="93" t="s">
        <v>239</v>
      </c>
      <c r="P70" s="93" t="s">
        <v>240</v>
      </c>
      <c r="Q70" s="93" t="s">
        <v>240</v>
      </c>
      <c r="R70" s="101" t="s">
        <v>240</v>
      </c>
      <c r="S70" s="99" t="s">
        <v>101</v>
      </c>
      <c r="T70" s="93" t="s">
        <v>1869</v>
      </c>
      <c r="U70" s="93" t="s">
        <v>240</v>
      </c>
      <c r="V70" s="93" t="s">
        <v>240</v>
      </c>
      <c r="W70" s="99" t="s">
        <v>240</v>
      </c>
      <c r="X70" s="93" t="s">
        <v>240</v>
      </c>
      <c r="Y70" s="93" t="s">
        <v>240</v>
      </c>
      <c r="Z70" s="93" t="s">
        <v>240</v>
      </c>
      <c r="AA70" s="99" t="s">
        <v>240</v>
      </c>
      <c r="AB70" s="99" t="s">
        <v>240</v>
      </c>
      <c r="AC70" s="99" t="s">
        <v>240</v>
      </c>
      <c r="AD70" s="99" t="s">
        <v>240</v>
      </c>
      <c r="AE70" s="99" t="s">
        <v>240</v>
      </c>
      <c r="AF70" s="99" t="s">
        <v>240</v>
      </c>
      <c r="AG70" s="99" t="s">
        <v>240</v>
      </c>
      <c r="AH70" s="99" t="s">
        <v>240</v>
      </c>
      <c r="AI70" s="99" t="s">
        <v>240</v>
      </c>
      <c r="AJ70" s="99" t="s">
        <v>240</v>
      </c>
      <c r="AK70" s="99"/>
      <c r="AL70" s="99" t="s">
        <v>1967</v>
      </c>
    </row>
    <row r="71" spans="1:38" ht="30" customHeight="1" x14ac:dyDescent="0.35">
      <c r="A71" s="105" t="s">
        <v>2687</v>
      </c>
      <c r="B71" s="99" t="s">
        <v>1765</v>
      </c>
      <c r="C71" s="96">
        <v>44033</v>
      </c>
      <c r="D71" s="97">
        <v>44046</v>
      </c>
      <c r="E71" s="93" t="s">
        <v>2688</v>
      </c>
      <c r="F71" s="114" t="str">
        <f t="shared" si="2"/>
        <v>https://journals.lww.com/pidj/Citation/9000/Is_Nasopharyngeal_Swab_Comparable_With.96090.aspx</v>
      </c>
      <c r="G71" s="98" t="s">
        <v>106</v>
      </c>
      <c r="H71" s="98" t="s">
        <v>1763</v>
      </c>
      <c r="I71" s="99" t="s">
        <v>2689</v>
      </c>
      <c r="J71" s="93" t="s">
        <v>2427</v>
      </c>
      <c r="K71" s="93">
        <v>2020</v>
      </c>
      <c r="L71" s="98" t="s">
        <v>1759</v>
      </c>
      <c r="M71" s="93" t="s">
        <v>2690</v>
      </c>
      <c r="N71" s="98" t="s">
        <v>2255</v>
      </c>
      <c r="O71" s="93" t="s">
        <v>240</v>
      </c>
      <c r="P71" s="93" t="s">
        <v>239</v>
      </c>
      <c r="Q71" s="93" t="s">
        <v>240</v>
      </c>
      <c r="R71" s="101" t="s">
        <v>240</v>
      </c>
      <c r="S71" s="99" t="s">
        <v>105</v>
      </c>
      <c r="T71" s="93" t="s">
        <v>2691</v>
      </c>
      <c r="U71" s="93" t="s">
        <v>240</v>
      </c>
      <c r="V71" s="93" t="s">
        <v>240</v>
      </c>
      <c r="W71" s="99" t="s">
        <v>240</v>
      </c>
      <c r="X71" s="93" t="s">
        <v>240</v>
      </c>
      <c r="Y71" s="93" t="s">
        <v>240</v>
      </c>
      <c r="Z71" s="93" t="s">
        <v>240</v>
      </c>
      <c r="AA71" s="99" t="s">
        <v>240</v>
      </c>
      <c r="AB71" s="99" t="s">
        <v>239</v>
      </c>
      <c r="AC71" s="99" t="s">
        <v>240</v>
      </c>
      <c r="AD71" s="99" t="s">
        <v>240</v>
      </c>
      <c r="AE71" s="99" t="s">
        <v>240</v>
      </c>
      <c r="AF71" s="99" t="s">
        <v>240</v>
      </c>
      <c r="AG71" s="99" t="s">
        <v>240</v>
      </c>
      <c r="AH71" s="99" t="s">
        <v>240</v>
      </c>
      <c r="AI71" s="99" t="s">
        <v>240</v>
      </c>
      <c r="AJ71" s="99" t="s">
        <v>240</v>
      </c>
      <c r="AK71" s="99"/>
      <c r="AL71" s="99" t="s">
        <v>1967</v>
      </c>
    </row>
    <row r="72" spans="1:38" ht="30" customHeight="1" x14ac:dyDescent="0.35">
      <c r="A72" s="105" t="s">
        <v>2692</v>
      </c>
      <c r="B72" s="99" t="s">
        <v>1765</v>
      </c>
      <c r="C72" s="96">
        <v>44033</v>
      </c>
      <c r="D72" s="97">
        <v>44048</v>
      </c>
      <c r="E72" s="93" t="s">
        <v>2693</v>
      </c>
      <c r="F72" s="114" t="str">
        <f t="shared" si="2"/>
        <v>https://www.ejog.org/article/S0301-2115(20)30479-6/fulltext</v>
      </c>
      <c r="G72" s="98" t="s">
        <v>169</v>
      </c>
      <c r="H72" s="98" t="s">
        <v>1763</v>
      </c>
      <c r="I72" s="99" t="s">
        <v>2694</v>
      </c>
      <c r="J72" s="93" t="s">
        <v>2124</v>
      </c>
      <c r="K72" s="93">
        <v>2020</v>
      </c>
      <c r="L72" s="98" t="s">
        <v>1759</v>
      </c>
      <c r="M72" s="93" t="s">
        <v>2695</v>
      </c>
      <c r="N72" s="98" t="s">
        <v>2255</v>
      </c>
      <c r="O72" s="93" t="s">
        <v>239</v>
      </c>
      <c r="P72" s="93" t="s">
        <v>240</v>
      </c>
      <c r="Q72" s="93" t="s">
        <v>240</v>
      </c>
      <c r="R72" s="101" t="s">
        <v>240</v>
      </c>
      <c r="S72" s="99" t="s">
        <v>105</v>
      </c>
      <c r="T72" s="93" t="s">
        <v>2696</v>
      </c>
      <c r="U72" s="93" t="s">
        <v>239</v>
      </c>
      <c r="V72" s="93" t="s">
        <v>240</v>
      </c>
      <c r="W72" s="99" t="s">
        <v>240</v>
      </c>
      <c r="X72" s="93" t="s">
        <v>240</v>
      </c>
      <c r="Y72" s="93" t="s">
        <v>240</v>
      </c>
      <c r="Z72" s="93" t="s">
        <v>240</v>
      </c>
      <c r="AA72" s="99" t="s">
        <v>240</v>
      </c>
      <c r="AB72" s="99" t="s">
        <v>240</v>
      </c>
      <c r="AC72" s="99" t="s">
        <v>240</v>
      </c>
      <c r="AD72" s="99" t="s">
        <v>240</v>
      </c>
      <c r="AE72" s="99" t="s">
        <v>240</v>
      </c>
      <c r="AF72" s="99" t="s">
        <v>240</v>
      </c>
      <c r="AG72" s="99" t="s">
        <v>240</v>
      </c>
      <c r="AH72" s="99" t="s">
        <v>240</v>
      </c>
      <c r="AI72" s="99" t="s">
        <v>240</v>
      </c>
      <c r="AJ72" s="99" t="s">
        <v>240</v>
      </c>
      <c r="AK72" s="99" t="s">
        <v>2803</v>
      </c>
      <c r="AL72" s="99" t="s">
        <v>1967</v>
      </c>
    </row>
    <row r="73" spans="1:38" ht="30" customHeight="1" x14ac:dyDescent="0.35">
      <c r="A73" s="105" t="s">
        <v>2697</v>
      </c>
      <c r="B73" s="99" t="s">
        <v>1765</v>
      </c>
      <c r="C73" s="96">
        <v>44043</v>
      </c>
      <c r="D73" s="97">
        <v>44044</v>
      </c>
      <c r="E73" s="93" t="s">
        <v>2698</v>
      </c>
      <c r="F73" s="114" t="str">
        <f t="shared" si="2"/>
        <v>https://onlinelibrary.wiley.com/doi/full/10.1111/dmcn.14603</v>
      </c>
      <c r="G73" s="98" t="s">
        <v>1869</v>
      </c>
      <c r="H73" s="98" t="s">
        <v>109</v>
      </c>
      <c r="I73" s="99" t="s">
        <v>2699</v>
      </c>
      <c r="J73" s="93" t="s">
        <v>2700</v>
      </c>
      <c r="K73" s="93">
        <v>2020</v>
      </c>
      <c r="L73" s="98" t="s">
        <v>1759</v>
      </c>
      <c r="M73" s="93" t="s">
        <v>2701</v>
      </c>
      <c r="N73" s="98" t="s">
        <v>2255</v>
      </c>
      <c r="O73" s="93" t="s">
        <v>240</v>
      </c>
      <c r="P73" s="93" t="s">
        <v>239</v>
      </c>
      <c r="Q73" s="93" t="s">
        <v>240</v>
      </c>
      <c r="R73" s="101" t="s">
        <v>239</v>
      </c>
      <c r="S73" s="99" t="s">
        <v>101</v>
      </c>
      <c r="T73" s="93" t="s">
        <v>1869</v>
      </c>
      <c r="U73" s="93" t="s">
        <v>240</v>
      </c>
      <c r="V73" s="93" t="s">
        <v>240</v>
      </c>
      <c r="W73" s="99" t="s">
        <v>240</v>
      </c>
      <c r="X73" s="93" t="s">
        <v>240</v>
      </c>
      <c r="Y73" s="93" t="s">
        <v>240</v>
      </c>
      <c r="Z73" s="93" t="s">
        <v>240</v>
      </c>
      <c r="AA73" s="99" t="s">
        <v>240</v>
      </c>
      <c r="AB73" s="99" t="s">
        <v>240</v>
      </c>
      <c r="AC73" s="99" t="s">
        <v>240</v>
      </c>
      <c r="AD73" s="99" t="s">
        <v>240</v>
      </c>
      <c r="AE73" s="99" t="s">
        <v>240</v>
      </c>
      <c r="AF73" s="99" t="s">
        <v>240</v>
      </c>
      <c r="AG73" s="99" t="s">
        <v>240</v>
      </c>
      <c r="AH73" s="99" t="s">
        <v>240</v>
      </c>
      <c r="AI73" s="99" t="s">
        <v>240</v>
      </c>
      <c r="AJ73" s="99" t="s">
        <v>240</v>
      </c>
      <c r="AK73" s="99"/>
      <c r="AL73" s="99" t="s">
        <v>1967</v>
      </c>
    </row>
    <row r="74" spans="1:38" ht="30" customHeight="1" x14ac:dyDescent="0.35">
      <c r="A74" s="105" t="s">
        <v>2702</v>
      </c>
      <c r="B74" s="99" t="s">
        <v>1765</v>
      </c>
      <c r="C74" s="96">
        <v>44039</v>
      </c>
      <c r="D74" s="97">
        <v>44043</v>
      </c>
      <c r="E74" s="93" t="s">
        <v>2703</v>
      </c>
      <c r="F74" s="114" t="str">
        <f t="shared" si="2"/>
        <v>https://www.thelancet.com/journals/lancet/article/PIIS0140-6736(20)31647-0/fulltext</v>
      </c>
      <c r="G74" s="98" t="s">
        <v>1869</v>
      </c>
      <c r="H74" s="98" t="s">
        <v>109</v>
      </c>
      <c r="I74" s="99" t="s">
        <v>2704</v>
      </c>
      <c r="J74" s="93" t="s">
        <v>2659</v>
      </c>
      <c r="K74" s="93">
        <v>2020</v>
      </c>
      <c r="L74" s="98" t="s">
        <v>1759</v>
      </c>
      <c r="M74" s="93" t="s">
        <v>2705</v>
      </c>
      <c r="N74" s="98" t="s">
        <v>2255</v>
      </c>
      <c r="O74" s="93" t="s">
        <v>240</v>
      </c>
      <c r="P74" s="93" t="s">
        <v>239</v>
      </c>
      <c r="Q74" s="93" t="s">
        <v>240</v>
      </c>
      <c r="R74" s="101" t="s">
        <v>239</v>
      </c>
      <c r="S74" s="99" t="s">
        <v>101</v>
      </c>
      <c r="T74" s="93" t="s">
        <v>1869</v>
      </c>
      <c r="U74" s="93" t="s">
        <v>240</v>
      </c>
      <c r="V74" s="93" t="s">
        <v>240</v>
      </c>
      <c r="W74" s="99" t="s">
        <v>240</v>
      </c>
      <c r="X74" s="93" t="s">
        <v>240</v>
      </c>
      <c r="Y74" s="93" t="s">
        <v>240</v>
      </c>
      <c r="Z74" s="93" t="s">
        <v>240</v>
      </c>
      <c r="AA74" s="99" t="s">
        <v>240</v>
      </c>
      <c r="AB74" s="99" t="s">
        <v>240</v>
      </c>
      <c r="AC74" s="99" t="s">
        <v>240</v>
      </c>
      <c r="AD74" s="99" t="s">
        <v>240</v>
      </c>
      <c r="AE74" s="99" t="s">
        <v>240</v>
      </c>
      <c r="AF74" s="99" t="s">
        <v>240</v>
      </c>
      <c r="AG74" s="99" t="s">
        <v>240</v>
      </c>
      <c r="AH74" s="99" t="s">
        <v>240</v>
      </c>
      <c r="AI74" s="99" t="s">
        <v>240</v>
      </c>
      <c r="AJ74" s="99" t="s">
        <v>240</v>
      </c>
      <c r="AK74" s="99"/>
      <c r="AL74" s="99" t="s">
        <v>1967</v>
      </c>
    </row>
    <row r="75" spans="1:38" ht="30" customHeight="1" x14ac:dyDescent="0.35">
      <c r="A75" s="105" t="s">
        <v>2706</v>
      </c>
      <c r="B75" s="99" t="s">
        <v>1765</v>
      </c>
      <c r="C75" s="96">
        <v>44037</v>
      </c>
      <c r="D75" s="97">
        <v>44048</v>
      </c>
      <c r="E75" s="93" t="s">
        <v>2707</v>
      </c>
      <c r="F75" s="114" t="str">
        <f t="shared" si="2"/>
        <v>https://www.ejog.org/article/S0301-2115(20)30481-4/fulltext</v>
      </c>
      <c r="G75" s="98" t="s">
        <v>2708</v>
      </c>
      <c r="H75" s="98" t="s">
        <v>104</v>
      </c>
      <c r="I75" s="99" t="s">
        <v>2709</v>
      </c>
      <c r="J75" s="93" t="s">
        <v>2124</v>
      </c>
      <c r="K75" s="93">
        <v>2020</v>
      </c>
      <c r="L75" s="98" t="s">
        <v>1759</v>
      </c>
      <c r="M75" s="93" t="s">
        <v>2710</v>
      </c>
      <c r="N75" s="98" t="s">
        <v>2255</v>
      </c>
      <c r="O75" s="93" t="s">
        <v>239</v>
      </c>
      <c r="P75" s="93" t="s">
        <v>240</v>
      </c>
      <c r="Q75" s="93" t="s">
        <v>239</v>
      </c>
      <c r="R75" s="101" t="s">
        <v>240</v>
      </c>
      <c r="S75" s="99" t="s">
        <v>39</v>
      </c>
      <c r="T75" s="93" t="s">
        <v>2711</v>
      </c>
      <c r="U75" s="93" t="s">
        <v>239</v>
      </c>
      <c r="V75" s="93" t="s">
        <v>240</v>
      </c>
      <c r="W75" s="99" t="s">
        <v>240</v>
      </c>
      <c r="X75" s="93" t="s">
        <v>239</v>
      </c>
      <c r="Y75" s="93" t="s">
        <v>239</v>
      </c>
      <c r="Z75" s="93" t="s">
        <v>240</v>
      </c>
      <c r="AA75" s="99" t="s">
        <v>240</v>
      </c>
      <c r="AB75" s="99" t="s">
        <v>240</v>
      </c>
      <c r="AC75" s="99" t="s">
        <v>240</v>
      </c>
      <c r="AD75" s="99" t="s">
        <v>240</v>
      </c>
      <c r="AE75" s="99" t="s">
        <v>239</v>
      </c>
      <c r="AF75" s="99" t="s">
        <v>240</v>
      </c>
      <c r="AG75" s="99" t="s">
        <v>240</v>
      </c>
      <c r="AH75" s="99" t="s">
        <v>240</v>
      </c>
      <c r="AI75" s="99" t="s">
        <v>240</v>
      </c>
      <c r="AJ75" s="99" t="s">
        <v>240</v>
      </c>
      <c r="AK75" s="99"/>
      <c r="AL75" s="99" t="s">
        <v>1967</v>
      </c>
    </row>
    <row r="76" spans="1:38" ht="30" customHeight="1" x14ac:dyDescent="0.35">
      <c r="A76" s="105" t="s">
        <v>2712</v>
      </c>
      <c r="B76" s="99" t="s">
        <v>1765</v>
      </c>
      <c r="C76" s="96">
        <v>44015</v>
      </c>
      <c r="D76" s="97">
        <v>44047</v>
      </c>
      <c r="E76" s="93" t="s">
        <v>2713</v>
      </c>
      <c r="F76" s="114" t="str">
        <f t="shared" si="2"/>
        <v>https://jamanetwork.com/journals/jamapediatrics/fullarticle/2769069</v>
      </c>
      <c r="G76" s="98" t="s">
        <v>103</v>
      </c>
      <c r="H76" s="98" t="s">
        <v>109</v>
      </c>
      <c r="I76" s="99" t="s">
        <v>2714</v>
      </c>
      <c r="J76" s="93" t="s">
        <v>2715</v>
      </c>
      <c r="K76" s="93">
        <v>2020</v>
      </c>
      <c r="L76" s="98" t="s">
        <v>1759</v>
      </c>
      <c r="M76" s="93" t="s">
        <v>2716</v>
      </c>
      <c r="N76" s="98" t="s">
        <v>2255</v>
      </c>
      <c r="O76" s="93" t="s">
        <v>240</v>
      </c>
      <c r="P76" s="93" t="s">
        <v>239</v>
      </c>
      <c r="Q76" s="93" t="s">
        <v>240</v>
      </c>
      <c r="R76" s="101" t="s">
        <v>239</v>
      </c>
      <c r="S76" s="99" t="s">
        <v>105</v>
      </c>
      <c r="T76" s="93" t="s">
        <v>1869</v>
      </c>
      <c r="U76" s="93" t="s">
        <v>240</v>
      </c>
      <c r="V76" s="93" t="s">
        <v>240</v>
      </c>
      <c r="W76" s="99" t="s">
        <v>240</v>
      </c>
      <c r="X76" s="93" t="s">
        <v>240</v>
      </c>
      <c r="Y76" s="93" t="s">
        <v>240</v>
      </c>
      <c r="Z76" s="93" t="s">
        <v>240</v>
      </c>
      <c r="AA76" s="99" t="s">
        <v>240</v>
      </c>
      <c r="AB76" s="99" t="s">
        <v>240</v>
      </c>
      <c r="AC76" s="99" t="s">
        <v>240</v>
      </c>
      <c r="AD76" s="99" t="s">
        <v>240</v>
      </c>
      <c r="AE76" s="99" t="s">
        <v>240</v>
      </c>
      <c r="AF76" s="99" t="s">
        <v>240</v>
      </c>
      <c r="AG76" s="99" t="s">
        <v>240</v>
      </c>
      <c r="AH76" s="99" t="s">
        <v>240</v>
      </c>
      <c r="AI76" s="99" t="s">
        <v>240</v>
      </c>
      <c r="AJ76" s="99" t="s">
        <v>240</v>
      </c>
      <c r="AK76" s="99" t="s">
        <v>2803</v>
      </c>
      <c r="AL76" s="99" t="s">
        <v>1967</v>
      </c>
    </row>
    <row r="77" spans="1:38" ht="30" customHeight="1" x14ac:dyDescent="0.35">
      <c r="A77" s="105" t="s">
        <v>2717</v>
      </c>
      <c r="B77" s="99" t="s">
        <v>1765</v>
      </c>
      <c r="C77" s="96">
        <v>44039</v>
      </c>
      <c r="D77" s="97">
        <v>44043</v>
      </c>
      <c r="E77" s="93" t="s">
        <v>2718</v>
      </c>
      <c r="F77" s="114" t="str">
        <f t="shared" si="2"/>
        <v>https://www.sciencedirect.com/science/article/pii/S2213219820307273?via%3Dihub</v>
      </c>
      <c r="G77" s="98" t="s">
        <v>170</v>
      </c>
      <c r="H77" s="98" t="s">
        <v>1763</v>
      </c>
      <c r="I77" s="99" t="s">
        <v>2719</v>
      </c>
      <c r="J77" s="93" t="s">
        <v>2720</v>
      </c>
      <c r="K77" s="93">
        <v>2020</v>
      </c>
      <c r="L77" s="98" t="s">
        <v>1759</v>
      </c>
      <c r="M77" s="93" t="s">
        <v>2721</v>
      </c>
      <c r="N77" s="98" t="s">
        <v>2255</v>
      </c>
      <c r="O77" s="93" t="s">
        <v>240</v>
      </c>
      <c r="P77" s="93" t="s">
        <v>239</v>
      </c>
      <c r="Q77" s="93" t="s">
        <v>240</v>
      </c>
      <c r="R77" s="101" t="s">
        <v>240</v>
      </c>
      <c r="S77" s="99" t="s">
        <v>105</v>
      </c>
      <c r="T77" s="93" t="s">
        <v>2722</v>
      </c>
      <c r="U77" s="93" t="s">
        <v>240</v>
      </c>
      <c r="V77" s="93" t="s">
        <v>240</v>
      </c>
      <c r="W77" s="99" t="s">
        <v>240</v>
      </c>
      <c r="X77" s="93" t="s">
        <v>240</v>
      </c>
      <c r="Y77" s="93" t="s">
        <v>240</v>
      </c>
      <c r="Z77" s="93" t="s">
        <v>240</v>
      </c>
      <c r="AA77" s="99" t="s">
        <v>239</v>
      </c>
      <c r="AB77" s="99" t="s">
        <v>240</v>
      </c>
      <c r="AC77" s="99" t="s">
        <v>239</v>
      </c>
      <c r="AD77" s="99" t="s">
        <v>239</v>
      </c>
      <c r="AE77" s="99" t="s">
        <v>240</v>
      </c>
      <c r="AF77" s="99" t="s">
        <v>240</v>
      </c>
      <c r="AG77" s="99" t="s">
        <v>240</v>
      </c>
      <c r="AH77" s="99" t="s">
        <v>240</v>
      </c>
      <c r="AI77" s="99" t="s">
        <v>240</v>
      </c>
      <c r="AJ77" s="99" t="s">
        <v>240</v>
      </c>
      <c r="AK77" s="99"/>
      <c r="AL77" s="99" t="s">
        <v>1967</v>
      </c>
    </row>
    <row r="78" spans="1:38" ht="30" customHeight="1" x14ac:dyDescent="0.35">
      <c r="A78" s="105" t="s">
        <v>2723</v>
      </c>
      <c r="B78" s="99" t="s">
        <v>1765</v>
      </c>
      <c r="C78" s="96">
        <v>44039</v>
      </c>
      <c r="D78" s="97">
        <v>44043</v>
      </c>
      <c r="E78" s="93" t="s">
        <v>2724</v>
      </c>
      <c r="F78" s="114" t="str">
        <f t="shared" si="2"/>
        <v>https://www.jpeds.com/article/S0022-3476(20)30968-9/fulltext</v>
      </c>
      <c r="G78" s="98" t="s">
        <v>103</v>
      </c>
      <c r="H78" s="98" t="s">
        <v>104</v>
      </c>
      <c r="I78" s="99" t="s">
        <v>2725</v>
      </c>
      <c r="J78" s="93" t="s">
        <v>2127</v>
      </c>
      <c r="K78" s="93">
        <v>2020</v>
      </c>
      <c r="L78" s="98" t="s">
        <v>1759</v>
      </c>
      <c r="M78" s="93" t="s">
        <v>2726</v>
      </c>
      <c r="N78" s="98" t="s">
        <v>2255</v>
      </c>
      <c r="O78" s="93" t="s">
        <v>240</v>
      </c>
      <c r="P78" s="93" t="s">
        <v>239</v>
      </c>
      <c r="Q78" s="93" t="s">
        <v>240</v>
      </c>
      <c r="R78" s="101" t="s">
        <v>240</v>
      </c>
      <c r="S78" s="99" t="s">
        <v>105</v>
      </c>
      <c r="T78" s="93" t="s">
        <v>2727</v>
      </c>
      <c r="U78" s="93" t="s">
        <v>240</v>
      </c>
      <c r="V78" s="93" t="s">
        <v>240</v>
      </c>
      <c r="W78" s="99" t="s">
        <v>240</v>
      </c>
      <c r="X78" s="93" t="s">
        <v>240</v>
      </c>
      <c r="Y78" s="93" t="s">
        <v>240</v>
      </c>
      <c r="Z78" s="93" t="s">
        <v>239</v>
      </c>
      <c r="AA78" s="99" t="s">
        <v>239</v>
      </c>
      <c r="AB78" s="99" t="s">
        <v>240</v>
      </c>
      <c r="AC78" s="99" t="s">
        <v>239</v>
      </c>
      <c r="AD78" s="99" t="s">
        <v>239</v>
      </c>
      <c r="AE78" s="99" t="s">
        <v>240</v>
      </c>
      <c r="AF78" s="99" t="s">
        <v>240</v>
      </c>
      <c r="AG78" s="99" t="s">
        <v>240</v>
      </c>
      <c r="AH78" s="99" t="s">
        <v>240</v>
      </c>
      <c r="AI78" s="99" t="s">
        <v>240</v>
      </c>
      <c r="AJ78" s="99" t="s">
        <v>240</v>
      </c>
      <c r="AK78" s="99"/>
      <c r="AL78" s="99" t="s">
        <v>1967</v>
      </c>
    </row>
    <row r="79" spans="1:38" ht="30" customHeight="1" x14ac:dyDescent="0.35">
      <c r="A79" s="105" t="s">
        <v>2728</v>
      </c>
      <c r="B79" s="99" t="s">
        <v>1765</v>
      </c>
      <c r="C79" s="96">
        <v>44039</v>
      </c>
      <c r="D79" s="97">
        <v>44043</v>
      </c>
      <c r="E79" s="93" t="s">
        <v>2729</v>
      </c>
      <c r="F79" s="114" t="str">
        <f t="shared" si="2"/>
        <v>https://www.ncbi.nlm.nih.gov/pmc/articles/PMC7384420/</v>
      </c>
      <c r="G79" s="98" t="s">
        <v>2830</v>
      </c>
      <c r="H79" s="98" t="s">
        <v>1763</v>
      </c>
      <c r="I79" s="99" t="s">
        <v>2730</v>
      </c>
      <c r="J79" s="93" t="s">
        <v>2383</v>
      </c>
      <c r="K79" s="93">
        <v>2020</v>
      </c>
      <c r="L79" s="98" t="s">
        <v>1759</v>
      </c>
      <c r="M79" s="93" t="s">
        <v>2731</v>
      </c>
      <c r="N79" s="98" t="s">
        <v>2255</v>
      </c>
      <c r="O79" s="93" t="s">
        <v>239</v>
      </c>
      <c r="P79" s="93" t="s">
        <v>240</v>
      </c>
      <c r="Q79" s="93" t="s">
        <v>240</v>
      </c>
      <c r="R79" s="101" t="s">
        <v>240</v>
      </c>
      <c r="S79" s="99" t="s">
        <v>105</v>
      </c>
      <c r="T79" s="93" t="s">
        <v>2732</v>
      </c>
      <c r="U79" s="93" t="s">
        <v>239</v>
      </c>
      <c r="V79" s="93" t="s">
        <v>240</v>
      </c>
      <c r="W79" s="99" t="s">
        <v>240</v>
      </c>
      <c r="X79" s="93" t="s">
        <v>239</v>
      </c>
      <c r="Y79" s="93" t="s">
        <v>239</v>
      </c>
      <c r="Z79" s="93" t="s">
        <v>240</v>
      </c>
      <c r="AA79" s="99" t="s">
        <v>240</v>
      </c>
      <c r="AB79" s="99" t="s">
        <v>240</v>
      </c>
      <c r="AC79" s="99" t="s">
        <v>240</v>
      </c>
      <c r="AD79" s="99" t="s">
        <v>240</v>
      </c>
      <c r="AE79" s="99" t="s">
        <v>240</v>
      </c>
      <c r="AF79" s="99" t="s">
        <v>240</v>
      </c>
      <c r="AG79" s="99" t="s">
        <v>240</v>
      </c>
      <c r="AH79" s="99" t="s">
        <v>240</v>
      </c>
      <c r="AI79" s="99" t="s">
        <v>240</v>
      </c>
      <c r="AJ79" s="99" t="s">
        <v>240</v>
      </c>
      <c r="AK79" s="99"/>
      <c r="AL79" s="99" t="s">
        <v>1967</v>
      </c>
    </row>
    <row r="80" spans="1:38" ht="30" customHeight="1" x14ac:dyDescent="0.35">
      <c r="A80" s="105" t="s">
        <v>2733</v>
      </c>
      <c r="B80" s="99" t="s">
        <v>1765</v>
      </c>
      <c r="C80" s="96">
        <v>43948</v>
      </c>
      <c r="D80" s="97">
        <v>44046</v>
      </c>
      <c r="E80" s="93" t="s">
        <v>2734</v>
      </c>
      <c r="F80" s="114" t="str">
        <f t="shared" si="2"/>
        <v>https://www.revespcardiol.org/en-fatal-outcome-covid-19-disease-in-articulo-S1885585720301729</v>
      </c>
      <c r="G80" s="98" t="s">
        <v>170</v>
      </c>
      <c r="H80" s="98" t="s">
        <v>104</v>
      </c>
      <c r="I80" s="99" t="s">
        <v>2735</v>
      </c>
      <c r="J80" s="93" t="s">
        <v>2736</v>
      </c>
      <c r="K80" s="93">
        <v>2020</v>
      </c>
      <c r="L80" s="98" t="s">
        <v>1759</v>
      </c>
      <c r="M80" s="93" t="s">
        <v>2737</v>
      </c>
      <c r="N80" s="98" t="s">
        <v>2255</v>
      </c>
      <c r="O80" s="93" t="s">
        <v>240</v>
      </c>
      <c r="P80" s="93" t="s">
        <v>239</v>
      </c>
      <c r="Q80" s="93" t="s">
        <v>240</v>
      </c>
      <c r="R80" s="101" t="s">
        <v>240</v>
      </c>
      <c r="S80" s="99" t="s">
        <v>105</v>
      </c>
      <c r="T80" s="93" t="s">
        <v>2738</v>
      </c>
      <c r="U80" s="93" t="s">
        <v>240</v>
      </c>
      <c r="V80" s="93" t="s">
        <v>240</v>
      </c>
      <c r="W80" s="99" t="s">
        <v>240</v>
      </c>
      <c r="X80" s="93" t="s">
        <v>240</v>
      </c>
      <c r="Y80" s="93" t="s">
        <v>240</v>
      </c>
      <c r="Z80" s="93" t="s">
        <v>239</v>
      </c>
      <c r="AA80" s="99" t="s">
        <v>239</v>
      </c>
      <c r="AB80" s="99" t="s">
        <v>240</v>
      </c>
      <c r="AC80" s="99" t="s">
        <v>239</v>
      </c>
      <c r="AD80" s="99" t="s">
        <v>239</v>
      </c>
      <c r="AE80" s="99" t="s">
        <v>240</v>
      </c>
      <c r="AF80" s="99" t="s">
        <v>240</v>
      </c>
      <c r="AG80" s="99" t="s">
        <v>240</v>
      </c>
      <c r="AH80" s="99" t="s">
        <v>240</v>
      </c>
      <c r="AI80" s="99" t="s">
        <v>240</v>
      </c>
      <c r="AJ80" s="99" t="s">
        <v>240</v>
      </c>
      <c r="AK80" s="99"/>
      <c r="AL80" s="99" t="s">
        <v>1967</v>
      </c>
    </row>
    <row r="81" spans="1:38" ht="30" customHeight="1" x14ac:dyDescent="0.35">
      <c r="A81" s="105" t="s">
        <v>2739</v>
      </c>
      <c r="B81" s="99" t="s">
        <v>2740</v>
      </c>
      <c r="C81" s="96">
        <v>44038</v>
      </c>
      <c r="D81" s="97">
        <v>44046</v>
      </c>
      <c r="E81" s="93" t="s">
        <v>2741</v>
      </c>
      <c r="F81" s="114" t="str">
        <f t="shared" si="2"/>
        <v>https://www.wjgnet.com/2307-8960/full/v8/i14/2893.htm?s=qc</v>
      </c>
      <c r="G81" s="98" t="s">
        <v>107</v>
      </c>
      <c r="H81" s="98" t="s">
        <v>109</v>
      </c>
      <c r="I81" s="99" t="s">
        <v>2742</v>
      </c>
      <c r="J81" s="93" t="s">
        <v>2743</v>
      </c>
      <c r="K81" s="93">
        <v>2020</v>
      </c>
      <c r="L81" s="98" t="s">
        <v>1759</v>
      </c>
      <c r="M81" s="93" t="s">
        <v>2744</v>
      </c>
      <c r="N81" s="98" t="s">
        <v>2255</v>
      </c>
      <c r="O81" s="93" t="s">
        <v>239</v>
      </c>
      <c r="P81" s="93" t="s">
        <v>240</v>
      </c>
      <c r="Q81" s="93" t="s">
        <v>240</v>
      </c>
      <c r="R81" s="101" t="s">
        <v>239</v>
      </c>
      <c r="S81" s="99" t="s">
        <v>39</v>
      </c>
      <c r="T81" s="93" t="s">
        <v>1869</v>
      </c>
      <c r="U81" s="93" t="s">
        <v>240</v>
      </c>
      <c r="V81" s="93" t="s">
        <v>240</v>
      </c>
      <c r="W81" s="99" t="s">
        <v>240</v>
      </c>
      <c r="X81" s="93" t="s">
        <v>240</v>
      </c>
      <c r="Y81" s="93" t="s">
        <v>240</v>
      </c>
      <c r="Z81" s="93" t="s">
        <v>240</v>
      </c>
      <c r="AA81" s="99" t="s">
        <v>240</v>
      </c>
      <c r="AB81" s="99" t="s">
        <v>240</v>
      </c>
      <c r="AC81" s="99" t="s">
        <v>240</v>
      </c>
      <c r="AD81" s="99" t="s">
        <v>240</v>
      </c>
      <c r="AE81" s="99" t="s">
        <v>240</v>
      </c>
      <c r="AF81" s="99" t="s">
        <v>240</v>
      </c>
      <c r="AG81" s="99" t="s">
        <v>240</v>
      </c>
      <c r="AH81" s="99" t="s">
        <v>240</v>
      </c>
      <c r="AI81" s="99" t="s">
        <v>240</v>
      </c>
      <c r="AJ81" s="99" t="s">
        <v>240</v>
      </c>
      <c r="AK81" s="99"/>
      <c r="AL81" s="99" t="s">
        <v>1967</v>
      </c>
    </row>
    <row r="82" spans="1:38" ht="30" customHeight="1" x14ac:dyDescent="0.35">
      <c r="A82" s="105" t="s">
        <v>2745</v>
      </c>
      <c r="B82" s="99" t="s">
        <v>2746</v>
      </c>
      <c r="C82" s="96">
        <v>44017</v>
      </c>
      <c r="D82" s="97">
        <v>44041</v>
      </c>
      <c r="E82" s="93" t="s">
        <v>2747</v>
      </c>
      <c r="F82" s="114" t="str">
        <f t="shared" si="2"/>
        <v>https://yxxb.xjtu.edu.cn/oa/DArticle.aspx?type=view&amp;id=202004006</v>
      </c>
      <c r="G82" s="98" t="s">
        <v>1869</v>
      </c>
      <c r="H82" s="98" t="s">
        <v>102</v>
      </c>
      <c r="I82" s="99" t="s">
        <v>2748</v>
      </c>
      <c r="J82" s="93" t="s">
        <v>2749</v>
      </c>
      <c r="K82" s="93">
        <v>2020</v>
      </c>
      <c r="L82" s="98" t="s">
        <v>1759</v>
      </c>
      <c r="M82" s="93" t="s">
        <v>2750</v>
      </c>
      <c r="N82" s="98" t="s">
        <v>2751</v>
      </c>
      <c r="O82" s="93" t="s">
        <v>239</v>
      </c>
      <c r="P82" s="93" t="s">
        <v>240</v>
      </c>
      <c r="Q82" s="93" t="s">
        <v>239</v>
      </c>
      <c r="R82" s="101" t="s">
        <v>240</v>
      </c>
      <c r="S82" s="99" t="s">
        <v>101</v>
      </c>
      <c r="T82" s="93" t="s">
        <v>1869</v>
      </c>
      <c r="U82" s="93" t="s">
        <v>240</v>
      </c>
      <c r="V82" s="93" t="s">
        <v>240</v>
      </c>
      <c r="W82" s="99" t="s">
        <v>240</v>
      </c>
      <c r="X82" s="93" t="s">
        <v>240</v>
      </c>
      <c r="Y82" s="93" t="s">
        <v>240</v>
      </c>
      <c r="Z82" s="93" t="s">
        <v>240</v>
      </c>
      <c r="AA82" s="99" t="s">
        <v>240</v>
      </c>
      <c r="AB82" s="99" t="s">
        <v>240</v>
      </c>
      <c r="AC82" s="99" t="s">
        <v>240</v>
      </c>
      <c r="AD82" s="99" t="s">
        <v>240</v>
      </c>
      <c r="AE82" s="99" t="s">
        <v>240</v>
      </c>
      <c r="AF82" s="99" t="s">
        <v>240</v>
      </c>
      <c r="AG82" s="99" t="s">
        <v>240</v>
      </c>
      <c r="AH82" s="99" t="s">
        <v>240</v>
      </c>
      <c r="AI82" s="99" t="s">
        <v>240</v>
      </c>
      <c r="AJ82" s="99" t="s">
        <v>240</v>
      </c>
      <c r="AK82" s="99"/>
      <c r="AL82" s="99" t="s">
        <v>1967</v>
      </c>
    </row>
    <row r="83" spans="1:38" ht="30" customHeight="1" x14ac:dyDescent="0.35">
      <c r="A83" s="105" t="s">
        <v>2752</v>
      </c>
      <c r="B83" s="99" t="s">
        <v>2753</v>
      </c>
      <c r="C83" s="96">
        <v>44019</v>
      </c>
      <c r="D83" s="97">
        <v>44042</v>
      </c>
      <c r="E83" s="93" t="s">
        <v>2754</v>
      </c>
      <c r="F83" s="114" t="str">
        <f t="shared" si="2"/>
        <v>http://www.annalspc.com/article.asp?issn=0974-2069;year=2020;volume=13;issue=3;spage=230;epage=233;aulast=Ferrero</v>
      </c>
      <c r="G83" s="98" t="s">
        <v>106</v>
      </c>
      <c r="H83" s="98" t="s">
        <v>104</v>
      </c>
      <c r="I83" s="99" t="s">
        <v>2755</v>
      </c>
      <c r="J83" s="93" t="s">
        <v>2756</v>
      </c>
      <c r="K83" s="93">
        <v>2020</v>
      </c>
      <c r="L83" s="98" t="s">
        <v>1759</v>
      </c>
      <c r="M83" s="93" t="s">
        <v>2757</v>
      </c>
      <c r="N83" s="98" t="s">
        <v>2255</v>
      </c>
      <c r="O83" s="93" t="s">
        <v>240</v>
      </c>
      <c r="P83" s="93" t="s">
        <v>239</v>
      </c>
      <c r="Q83" s="93" t="s">
        <v>240</v>
      </c>
      <c r="R83" s="101" t="s">
        <v>240</v>
      </c>
      <c r="S83" s="99" t="s">
        <v>105</v>
      </c>
      <c r="T83" s="93" t="s">
        <v>2758</v>
      </c>
      <c r="U83" s="93" t="s">
        <v>240</v>
      </c>
      <c r="V83" s="93" t="s">
        <v>240</v>
      </c>
      <c r="W83" s="99" t="s">
        <v>240</v>
      </c>
      <c r="X83" s="93" t="s">
        <v>240</v>
      </c>
      <c r="Y83" s="93" t="s">
        <v>240</v>
      </c>
      <c r="Z83" s="93" t="s">
        <v>240</v>
      </c>
      <c r="AA83" s="99" t="s">
        <v>239</v>
      </c>
      <c r="AB83" s="99" t="s">
        <v>240</v>
      </c>
      <c r="AC83" s="99" t="s">
        <v>239</v>
      </c>
      <c r="AD83" s="99" t="s">
        <v>239</v>
      </c>
      <c r="AE83" s="99" t="s">
        <v>240</v>
      </c>
      <c r="AF83" s="99" t="s">
        <v>240</v>
      </c>
      <c r="AG83" s="99" t="s">
        <v>240</v>
      </c>
      <c r="AH83" s="99" t="s">
        <v>240</v>
      </c>
      <c r="AI83" s="99" t="s">
        <v>240</v>
      </c>
      <c r="AJ83" s="99" t="s">
        <v>240</v>
      </c>
      <c r="AK83" s="99"/>
      <c r="AL83" s="99" t="s">
        <v>1967</v>
      </c>
    </row>
    <row r="84" spans="1:38" ht="30" customHeight="1" x14ac:dyDescent="0.35">
      <c r="A84" s="105" t="s">
        <v>2759</v>
      </c>
      <c r="B84" s="99" t="s">
        <v>2760</v>
      </c>
      <c r="C84" s="96">
        <v>43993</v>
      </c>
      <c r="D84" s="97">
        <v>44047</v>
      </c>
      <c r="E84" s="93" t="s">
        <v>2761</v>
      </c>
      <c r="F84" s="114" t="str">
        <f t="shared" si="2"/>
        <v>https://microbiologyjournal.org/a-case-report-of-pregnant-lady-having-covid-19-delivered-via-cesarean-section-in-tertiary-care-hospital-in-pakistan/</v>
      </c>
      <c r="G84" s="98" t="s">
        <v>1156</v>
      </c>
      <c r="H84" s="98" t="s">
        <v>104</v>
      </c>
      <c r="I84" s="99" t="s">
        <v>2762</v>
      </c>
      <c r="J84" s="93" t="s">
        <v>2763</v>
      </c>
      <c r="K84" s="93">
        <v>2020</v>
      </c>
      <c r="L84" s="98" t="s">
        <v>1759</v>
      </c>
      <c r="M84" s="93" t="s">
        <v>2764</v>
      </c>
      <c r="N84" s="98" t="s">
        <v>2255</v>
      </c>
      <c r="O84" s="93" t="s">
        <v>239</v>
      </c>
      <c r="P84" s="93" t="s">
        <v>240</v>
      </c>
      <c r="Q84" s="93" t="s">
        <v>239</v>
      </c>
      <c r="R84" s="101" t="s">
        <v>240</v>
      </c>
      <c r="S84" s="99" t="s">
        <v>39</v>
      </c>
      <c r="T84" s="93" t="s">
        <v>2253</v>
      </c>
      <c r="U84" s="93" t="s">
        <v>239</v>
      </c>
      <c r="V84" s="93" t="s">
        <v>240</v>
      </c>
      <c r="W84" s="99" t="s">
        <v>239</v>
      </c>
      <c r="X84" s="93" t="s">
        <v>239</v>
      </c>
      <c r="Y84" s="93" t="s">
        <v>239</v>
      </c>
      <c r="Z84" s="93" t="s">
        <v>240</v>
      </c>
      <c r="AA84" s="99" t="s">
        <v>240</v>
      </c>
      <c r="AB84" s="99" t="s">
        <v>240</v>
      </c>
      <c r="AC84" s="99" t="s">
        <v>240</v>
      </c>
      <c r="AD84" s="99" t="s">
        <v>240</v>
      </c>
      <c r="AE84" s="99" t="s">
        <v>239</v>
      </c>
      <c r="AF84" s="99" t="s">
        <v>240</v>
      </c>
      <c r="AG84" s="99" t="s">
        <v>240</v>
      </c>
      <c r="AH84" s="99" t="s">
        <v>240</v>
      </c>
      <c r="AI84" s="99" t="s">
        <v>240</v>
      </c>
      <c r="AJ84" s="99" t="s">
        <v>240</v>
      </c>
      <c r="AK84" s="99"/>
      <c r="AL84" s="99" t="s">
        <v>1967</v>
      </c>
    </row>
    <row r="85" spans="1:38" ht="30" customHeight="1" x14ac:dyDescent="0.35">
      <c r="A85" s="105" t="s">
        <v>2765</v>
      </c>
      <c r="B85" s="99" t="s">
        <v>2766</v>
      </c>
      <c r="C85" s="96">
        <v>44042</v>
      </c>
      <c r="D85" s="97">
        <v>44042</v>
      </c>
      <c r="E85" s="93" t="s">
        <v>2767</v>
      </c>
      <c r="F85" s="114" t="str">
        <f t="shared" si="2"/>
        <v>https://www.revistachilenadepediatria.cl/index.php/rchped/article/view/2550/2712</v>
      </c>
      <c r="G85" s="98" t="s">
        <v>2494</v>
      </c>
      <c r="H85" s="98" t="s">
        <v>109</v>
      </c>
      <c r="I85" s="99" t="s">
        <v>2768</v>
      </c>
      <c r="J85" s="93" t="s">
        <v>2769</v>
      </c>
      <c r="K85" s="93">
        <v>2020</v>
      </c>
      <c r="L85" s="98" t="s">
        <v>1759</v>
      </c>
      <c r="M85" s="93" t="s">
        <v>2770</v>
      </c>
      <c r="N85" s="98" t="s">
        <v>2125</v>
      </c>
      <c r="O85" s="93" t="s">
        <v>240</v>
      </c>
      <c r="P85" s="93" t="s">
        <v>239</v>
      </c>
      <c r="Q85" s="93" t="s">
        <v>240</v>
      </c>
      <c r="R85" s="101" t="s">
        <v>240</v>
      </c>
      <c r="S85" s="99" t="s">
        <v>105</v>
      </c>
      <c r="T85" s="93" t="s">
        <v>1869</v>
      </c>
      <c r="U85" s="93" t="s">
        <v>240</v>
      </c>
      <c r="V85" s="93" t="s">
        <v>240</v>
      </c>
      <c r="W85" s="99" t="s">
        <v>240</v>
      </c>
      <c r="X85" s="93" t="s">
        <v>240</v>
      </c>
      <c r="Y85" s="93" t="s">
        <v>240</v>
      </c>
      <c r="Z85" s="93" t="s">
        <v>240</v>
      </c>
      <c r="AA85" s="99" t="s">
        <v>240</v>
      </c>
      <c r="AB85" s="99" t="s">
        <v>240</v>
      </c>
      <c r="AC85" s="99" t="s">
        <v>240</v>
      </c>
      <c r="AD85" s="99" t="s">
        <v>240</v>
      </c>
      <c r="AE85" s="99" t="s">
        <v>240</v>
      </c>
      <c r="AF85" s="99" t="s">
        <v>240</v>
      </c>
      <c r="AG85" s="99" t="s">
        <v>240</v>
      </c>
      <c r="AH85" s="99" t="s">
        <v>240</v>
      </c>
      <c r="AI85" s="99" t="s">
        <v>240</v>
      </c>
      <c r="AJ85" s="99" t="s">
        <v>240</v>
      </c>
      <c r="AK85" s="99"/>
      <c r="AL85" s="99" t="s">
        <v>1967</v>
      </c>
    </row>
    <row r="86" spans="1:38" ht="30" customHeight="1" x14ac:dyDescent="0.35">
      <c r="A86" s="105" t="s">
        <v>2771</v>
      </c>
      <c r="B86" s="99" t="s">
        <v>2772</v>
      </c>
      <c r="C86" s="96">
        <v>44042</v>
      </c>
      <c r="D86" s="97">
        <v>44042</v>
      </c>
      <c r="E86" s="93" t="s">
        <v>2773</v>
      </c>
      <c r="F86" s="114" t="str">
        <f t="shared" si="2"/>
        <v>https://journals.co.za/content/journal/10520/EJC-1d8e286fca</v>
      </c>
      <c r="G86" s="98" t="s">
        <v>2774</v>
      </c>
      <c r="H86" s="98" t="s">
        <v>1763</v>
      </c>
      <c r="I86" s="99" t="s">
        <v>2775</v>
      </c>
      <c r="J86" s="93" t="s">
        <v>2776</v>
      </c>
      <c r="K86" s="93">
        <v>2020</v>
      </c>
      <c r="L86" s="98" t="s">
        <v>1759</v>
      </c>
      <c r="M86" s="93" t="s">
        <v>3004</v>
      </c>
      <c r="N86" s="98" t="s">
        <v>2255</v>
      </c>
      <c r="O86" s="93" t="s">
        <v>239</v>
      </c>
      <c r="P86" s="93" t="s">
        <v>240</v>
      </c>
      <c r="Q86" s="93" t="s">
        <v>240</v>
      </c>
      <c r="R86" s="101" t="s">
        <v>240</v>
      </c>
      <c r="S86" s="99" t="s">
        <v>39</v>
      </c>
      <c r="T86" s="93" t="s">
        <v>2777</v>
      </c>
      <c r="U86" s="93" t="s">
        <v>239</v>
      </c>
      <c r="V86" s="93" t="s">
        <v>239</v>
      </c>
      <c r="W86" s="99" t="s">
        <v>239</v>
      </c>
      <c r="X86" s="93" t="s">
        <v>240</v>
      </c>
      <c r="Y86" s="93" t="s">
        <v>240</v>
      </c>
      <c r="Z86" s="93" t="s">
        <v>240</v>
      </c>
      <c r="AA86" s="99" t="s">
        <v>240</v>
      </c>
      <c r="AB86" s="99" t="s">
        <v>240</v>
      </c>
      <c r="AC86" s="99" t="s">
        <v>240</v>
      </c>
      <c r="AD86" s="99" t="s">
        <v>240</v>
      </c>
      <c r="AE86" s="99" t="s">
        <v>240</v>
      </c>
      <c r="AF86" s="99" t="s">
        <v>240</v>
      </c>
      <c r="AG86" s="99" t="s">
        <v>240</v>
      </c>
      <c r="AH86" s="99" t="s">
        <v>240</v>
      </c>
      <c r="AI86" s="99" t="s">
        <v>240</v>
      </c>
      <c r="AJ86" s="99" t="s">
        <v>240</v>
      </c>
      <c r="AK86" s="99"/>
      <c r="AL86" s="99" t="s">
        <v>1967</v>
      </c>
    </row>
    <row r="87" spans="1:38" ht="30" customHeight="1" x14ac:dyDescent="0.35">
      <c r="A87" s="105" t="s">
        <v>2778</v>
      </c>
      <c r="B87" s="99" t="s">
        <v>2779</v>
      </c>
      <c r="C87" s="96">
        <v>44007</v>
      </c>
      <c r="D87" s="97">
        <v>44041</v>
      </c>
      <c r="E87" s="93" t="s">
        <v>2780</v>
      </c>
      <c r="F87" s="114" t="str">
        <f t="shared" si="2"/>
        <v>https://www.sciencedirect.com/science/article/pii/S105898132030134X</v>
      </c>
      <c r="G87" s="98" t="s">
        <v>103</v>
      </c>
      <c r="H87" s="98" t="s">
        <v>104</v>
      </c>
      <c r="I87" s="99" t="s">
        <v>2781</v>
      </c>
      <c r="J87" s="93" t="s">
        <v>2782</v>
      </c>
      <c r="K87" s="93">
        <v>2020</v>
      </c>
      <c r="L87" s="98" t="s">
        <v>1759</v>
      </c>
      <c r="M87" s="93" t="s">
        <v>2783</v>
      </c>
      <c r="N87" s="98" t="s">
        <v>2255</v>
      </c>
      <c r="O87" s="93" t="s">
        <v>239</v>
      </c>
      <c r="P87" s="93" t="s">
        <v>240</v>
      </c>
      <c r="Q87" s="93" t="s">
        <v>239</v>
      </c>
      <c r="R87" s="101" t="s">
        <v>240</v>
      </c>
      <c r="S87" s="99" t="s">
        <v>105</v>
      </c>
      <c r="T87" s="93" t="s">
        <v>2253</v>
      </c>
      <c r="U87" s="93" t="s">
        <v>239</v>
      </c>
      <c r="V87" s="93" t="s">
        <v>240</v>
      </c>
      <c r="W87" s="99" t="s">
        <v>240</v>
      </c>
      <c r="X87" s="93" t="s">
        <v>239</v>
      </c>
      <c r="Y87" s="93" t="s">
        <v>239</v>
      </c>
      <c r="Z87" s="93" t="s">
        <v>240</v>
      </c>
      <c r="AA87" s="99" t="s">
        <v>240</v>
      </c>
      <c r="AB87" s="99" t="s">
        <v>240</v>
      </c>
      <c r="AC87" s="99" t="s">
        <v>240</v>
      </c>
      <c r="AD87" s="99" t="s">
        <v>240</v>
      </c>
      <c r="AE87" s="99" t="s">
        <v>239</v>
      </c>
      <c r="AF87" s="99" t="s">
        <v>240</v>
      </c>
      <c r="AG87" s="99" t="s">
        <v>240</v>
      </c>
      <c r="AH87" s="99" t="s">
        <v>240</v>
      </c>
      <c r="AI87" s="99" t="s">
        <v>240</v>
      </c>
      <c r="AJ87" s="99" t="s">
        <v>240</v>
      </c>
      <c r="AK87" s="99"/>
      <c r="AL87" s="99" t="s">
        <v>1967</v>
      </c>
    </row>
    <row r="88" spans="1:38" ht="30" customHeight="1" x14ac:dyDescent="0.35">
      <c r="A88" s="105" t="s">
        <v>2784</v>
      </c>
      <c r="B88" s="99" t="s">
        <v>1765</v>
      </c>
      <c r="C88" s="96">
        <v>44022</v>
      </c>
      <c r="D88" s="97">
        <v>44041</v>
      </c>
      <c r="E88" s="93" t="s">
        <v>2785</v>
      </c>
      <c r="F88" s="114" t="str">
        <f t="shared" si="2"/>
        <v>https://www.ncbi.nlm.nih.gov/pmc/articles/PMC7351415/</v>
      </c>
      <c r="G88" s="98" t="s">
        <v>169</v>
      </c>
      <c r="H88" s="98" t="s">
        <v>104</v>
      </c>
      <c r="I88" s="99" t="s">
        <v>2786</v>
      </c>
      <c r="J88" s="93" t="s">
        <v>2787</v>
      </c>
      <c r="K88" s="93">
        <v>2020</v>
      </c>
      <c r="L88" s="98" t="s">
        <v>1759</v>
      </c>
      <c r="M88" s="93" t="s">
        <v>2788</v>
      </c>
      <c r="N88" s="98" t="s">
        <v>2255</v>
      </c>
      <c r="O88" s="93" t="s">
        <v>240</v>
      </c>
      <c r="P88" s="93" t="s">
        <v>239</v>
      </c>
      <c r="Q88" s="93" t="s">
        <v>240</v>
      </c>
      <c r="R88" s="101" t="s">
        <v>240</v>
      </c>
      <c r="S88" s="99" t="s">
        <v>105</v>
      </c>
      <c r="T88" s="93" t="s">
        <v>2789</v>
      </c>
      <c r="U88" s="93" t="s">
        <v>240</v>
      </c>
      <c r="V88" s="93" t="s">
        <v>240</v>
      </c>
      <c r="W88" s="99" t="s">
        <v>240</v>
      </c>
      <c r="X88" s="93" t="s">
        <v>240</v>
      </c>
      <c r="Y88" s="93" t="s">
        <v>240</v>
      </c>
      <c r="Z88" s="93" t="s">
        <v>239</v>
      </c>
      <c r="AA88" s="99" t="s">
        <v>239</v>
      </c>
      <c r="AB88" s="99" t="s">
        <v>240</v>
      </c>
      <c r="AC88" s="99" t="s">
        <v>240</v>
      </c>
      <c r="AD88" s="99" t="s">
        <v>239</v>
      </c>
      <c r="AE88" s="99" t="s">
        <v>240</v>
      </c>
      <c r="AF88" s="99" t="s">
        <v>240</v>
      </c>
      <c r="AG88" s="99" t="s">
        <v>240</v>
      </c>
      <c r="AH88" s="99" t="s">
        <v>240</v>
      </c>
      <c r="AI88" s="99" t="s">
        <v>240</v>
      </c>
      <c r="AJ88" s="99" t="s">
        <v>240</v>
      </c>
      <c r="AK88" s="99"/>
      <c r="AL88" s="99" t="s">
        <v>1967</v>
      </c>
    </row>
    <row r="89" spans="1:38" ht="30" customHeight="1" x14ac:dyDescent="0.35">
      <c r="A89" s="105" t="s">
        <v>2790</v>
      </c>
      <c r="B89" s="99" t="s">
        <v>2791</v>
      </c>
      <c r="C89" s="96">
        <v>44015</v>
      </c>
      <c r="D89" s="97">
        <v>44047</v>
      </c>
      <c r="E89" s="93" t="s">
        <v>2792</v>
      </c>
      <c r="F89" s="114" t="str">
        <f t="shared" si="2"/>
        <v>https://www.sciencedirect.com/science/article/pii/S1134009620301455</v>
      </c>
      <c r="G89" s="98" t="s">
        <v>170</v>
      </c>
      <c r="H89" s="98" t="s">
        <v>1864</v>
      </c>
      <c r="I89" s="99" t="s">
        <v>2793</v>
      </c>
      <c r="J89" s="93" t="s">
        <v>2794</v>
      </c>
      <c r="K89" s="93">
        <v>2020</v>
      </c>
      <c r="L89" s="98" t="s">
        <v>1759</v>
      </c>
      <c r="M89" s="93" t="s">
        <v>2795</v>
      </c>
      <c r="N89" s="98" t="s">
        <v>2125</v>
      </c>
      <c r="O89" s="93" t="s">
        <v>240</v>
      </c>
      <c r="P89" s="93" t="s">
        <v>239</v>
      </c>
      <c r="Q89" s="93" t="s">
        <v>240</v>
      </c>
      <c r="R89" s="101" t="s">
        <v>239</v>
      </c>
      <c r="S89" s="99" t="s">
        <v>105</v>
      </c>
      <c r="T89" s="93" t="s">
        <v>1869</v>
      </c>
      <c r="U89" s="93" t="s">
        <v>240</v>
      </c>
      <c r="V89" s="93" t="s">
        <v>240</v>
      </c>
      <c r="W89" s="99" t="s">
        <v>240</v>
      </c>
      <c r="X89" s="93" t="s">
        <v>240</v>
      </c>
      <c r="Y89" s="93" t="s">
        <v>240</v>
      </c>
      <c r="Z89" s="93" t="s">
        <v>240</v>
      </c>
      <c r="AA89" s="99" t="s">
        <v>240</v>
      </c>
      <c r="AB89" s="99" t="s">
        <v>240</v>
      </c>
      <c r="AC89" s="99" t="s">
        <v>240</v>
      </c>
      <c r="AD89" s="99" t="s">
        <v>240</v>
      </c>
      <c r="AE89" s="99" t="s">
        <v>240</v>
      </c>
      <c r="AF89" s="99" t="s">
        <v>240</v>
      </c>
      <c r="AG89" s="99" t="s">
        <v>240</v>
      </c>
      <c r="AH89" s="99" t="s">
        <v>240</v>
      </c>
      <c r="AI89" s="99" t="s">
        <v>240</v>
      </c>
      <c r="AJ89" s="99" t="s">
        <v>240</v>
      </c>
      <c r="AK89" s="99"/>
      <c r="AL89" s="99" t="s">
        <v>1967</v>
      </c>
    </row>
    <row r="90" spans="1:38" ht="30" customHeight="1" x14ac:dyDescent="0.35">
      <c r="A90" s="105" t="s">
        <v>2796</v>
      </c>
      <c r="B90" s="99" t="s">
        <v>2797</v>
      </c>
      <c r="C90" s="96">
        <v>44047</v>
      </c>
      <c r="D90" s="97">
        <v>44047</v>
      </c>
      <c r="E90" s="93" t="s">
        <v>2798</v>
      </c>
      <c r="F90" s="114" t="str">
        <f t="shared" si="2"/>
        <v>http://www.crie.ru/pdf/covid/klinicheskie-osobennosti-techeniya-covid-19-u-detey-razlichnih-vozrastnyh-grupp-obzor-literatury-k-nachalu-aprelya-2020-goda.pdf</v>
      </c>
      <c r="G90" s="98" t="s">
        <v>2830</v>
      </c>
      <c r="H90" s="98" t="s">
        <v>102</v>
      </c>
      <c r="I90" s="99" t="s">
        <v>2799</v>
      </c>
      <c r="J90" s="93" t="s">
        <v>2800</v>
      </c>
      <c r="K90" s="93">
        <v>2020</v>
      </c>
      <c r="L90" s="98" t="s">
        <v>1759</v>
      </c>
      <c r="M90" s="93" t="s">
        <v>2801</v>
      </c>
      <c r="N90" s="98" t="s">
        <v>2802</v>
      </c>
      <c r="O90" s="93" t="s">
        <v>239</v>
      </c>
      <c r="P90" s="93" t="s">
        <v>239</v>
      </c>
      <c r="Q90" s="93" t="s">
        <v>240</v>
      </c>
      <c r="R90" s="101" t="s">
        <v>240</v>
      </c>
      <c r="S90" s="99" t="s">
        <v>101</v>
      </c>
      <c r="T90" s="93" t="s">
        <v>1869</v>
      </c>
      <c r="U90" s="93" t="s">
        <v>240</v>
      </c>
      <c r="V90" s="93" t="s">
        <v>240</v>
      </c>
      <c r="W90" s="99" t="s">
        <v>240</v>
      </c>
      <c r="X90" s="93" t="s">
        <v>240</v>
      </c>
      <c r="Y90" s="93" t="s">
        <v>240</v>
      </c>
      <c r="Z90" s="93" t="s">
        <v>240</v>
      </c>
      <c r="AA90" s="99" t="s">
        <v>240</v>
      </c>
      <c r="AB90" s="99" t="s">
        <v>240</v>
      </c>
      <c r="AC90" s="99" t="s">
        <v>240</v>
      </c>
      <c r="AD90" s="99" t="s">
        <v>240</v>
      </c>
      <c r="AE90" s="99" t="s">
        <v>240</v>
      </c>
      <c r="AF90" s="99" t="s">
        <v>240</v>
      </c>
      <c r="AG90" s="99" t="s">
        <v>240</v>
      </c>
      <c r="AH90" s="99" t="s">
        <v>240</v>
      </c>
      <c r="AI90" s="99" t="s">
        <v>240</v>
      </c>
      <c r="AJ90" s="99" t="s">
        <v>240</v>
      </c>
      <c r="AK90" s="99"/>
      <c r="AL90" s="99" t="s">
        <v>1967</v>
      </c>
    </row>
    <row r="91" spans="1:38" ht="30" customHeight="1" x14ac:dyDescent="0.35">
      <c r="A91" s="105" t="s">
        <v>2804</v>
      </c>
      <c r="B91" s="99" t="s">
        <v>2805</v>
      </c>
      <c r="C91" s="96">
        <v>44027</v>
      </c>
      <c r="D91" s="97">
        <v>44044</v>
      </c>
      <c r="E91" s="93" t="s">
        <v>2806</v>
      </c>
      <c r="F91" s="114" t="str">
        <f t="shared" si="2"/>
        <v>https://www.ejog.org/article/S0301-2115(20)30448-6/fulltext</v>
      </c>
      <c r="G91" s="98" t="s">
        <v>169</v>
      </c>
      <c r="H91" s="98" t="s">
        <v>104</v>
      </c>
      <c r="I91" s="99" t="s">
        <v>2807</v>
      </c>
      <c r="J91" s="93" t="s">
        <v>2124</v>
      </c>
      <c r="K91" s="93">
        <v>2020</v>
      </c>
      <c r="L91" s="98" t="s">
        <v>1759</v>
      </c>
      <c r="M91" s="93" t="s">
        <v>2808</v>
      </c>
      <c r="N91" s="98" t="s">
        <v>2255</v>
      </c>
      <c r="O91" s="93" t="s">
        <v>239</v>
      </c>
      <c r="P91" s="93" t="s">
        <v>240</v>
      </c>
      <c r="Q91" s="93" t="s">
        <v>239</v>
      </c>
      <c r="R91" s="101" t="s">
        <v>240</v>
      </c>
      <c r="S91" s="99" t="s">
        <v>105</v>
      </c>
      <c r="T91" s="93" t="s">
        <v>2809</v>
      </c>
      <c r="U91" s="93" t="s">
        <v>239</v>
      </c>
      <c r="V91" s="93" t="s">
        <v>239</v>
      </c>
      <c r="W91" s="99" t="s">
        <v>239</v>
      </c>
      <c r="X91" s="93" t="s">
        <v>239</v>
      </c>
      <c r="Y91" s="93" t="s">
        <v>239</v>
      </c>
      <c r="Z91" s="93" t="s">
        <v>240</v>
      </c>
      <c r="AA91" s="99" t="s">
        <v>240</v>
      </c>
      <c r="AB91" s="99" t="s">
        <v>240</v>
      </c>
      <c r="AC91" s="99" t="s">
        <v>240</v>
      </c>
      <c r="AD91" s="99" t="s">
        <v>240</v>
      </c>
      <c r="AE91" s="99" t="s">
        <v>239</v>
      </c>
      <c r="AF91" s="99" t="s">
        <v>240</v>
      </c>
      <c r="AG91" s="99" t="s">
        <v>240</v>
      </c>
      <c r="AH91" s="99" t="s">
        <v>240</v>
      </c>
      <c r="AI91" s="99" t="s">
        <v>240</v>
      </c>
      <c r="AJ91" s="99" t="s">
        <v>240</v>
      </c>
      <c r="AK91" s="99"/>
      <c r="AL91" s="99" t="s">
        <v>1967</v>
      </c>
    </row>
    <row r="92" spans="1:38" ht="30" customHeight="1" x14ac:dyDescent="0.35">
      <c r="A92" s="105" t="s">
        <v>2810</v>
      </c>
      <c r="B92" s="99" t="s">
        <v>2811</v>
      </c>
      <c r="C92" s="96">
        <v>44042</v>
      </c>
      <c r="D92" s="97">
        <v>44043</v>
      </c>
      <c r="E92" s="93" t="s">
        <v>2812</v>
      </c>
      <c r="F92" s="114" t="str">
        <f t="shared" si="2"/>
        <v>https://www.jci.org/articles/view/140970/pdf</v>
      </c>
      <c r="G92" s="98" t="s">
        <v>103</v>
      </c>
      <c r="H92" s="98" t="s">
        <v>100</v>
      </c>
      <c r="I92" s="99" t="s">
        <v>2813</v>
      </c>
      <c r="J92" s="93" t="s">
        <v>2249</v>
      </c>
      <c r="K92" s="93">
        <v>2020</v>
      </c>
      <c r="L92" s="98" t="s">
        <v>1759</v>
      </c>
      <c r="M92" s="93" t="s">
        <v>2814</v>
      </c>
      <c r="N92" s="98" t="s">
        <v>2255</v>
      </c>
      <c r="O92" s="93" t="s">
        <v>240</v>
      </c>
      <c r="P92" s="93" t="s">
        <v>239</v>
      </c>
      <c r="Q92" s="93" t="s">
        <v>240</v>
      </c>
      <c r="R92" s="101" t="s">
        <v>240</v>
      </c>
      <c r="S92" s="99" t="s">
        <v>105</v>
      </c>
      <c r="T92" s="93">
        <v>20</v>
      </c>
      <c r="U92" s="93" t="s">
        <v>240</v>
      </c>
      <c r="V92" s="93" t="s">
        <v>240</v>
      </c>
      <c r="W92" s="99" t="s">
        <v>240</v>
      </c>
      <c r="X92" s="93" t="s">
        <v>240</v>
      </c>
      <c r="Y92" s="93" t="s">
        <v>240</v>
      </c>
      <c r="Z92" s="93" t="s">
        <v>240</v>
      </c>
      <c r="AA92" s="99" t="s">
        <v>239</v>
      </c>
      <c r="AB92" s="99" t="s">
        <v>240</v>
      </c>
      <c r="AC92" s="99" t="s">
        <v>239</v>
      </c>
      <c r="AD92" s="99" t="s">
        <v>240</v>
      </c>
      <c r="AE92" s="99" t="s">
        <v>240</v>
      </c>
      <c r="AF92" s="99" t="s">
        <v>240</v>
      </c>
      <c r="AG92" s="99" t="s">
        <v>240</v>
      </c>
      <c r="AH92" s="99" t="s">
        <v>240</v>
      </c>
      <c r="AI92" s="99" t="s">
        <v>240</v>
      </c>
      <c r="AJ92" s="99" t="s">
        <v>240</v>
      </c>
      <c r="AK92" s="99"/>
      <c r="AL92" s="99" t="s">
        <v>1967</v>
      </c>
    </row>
    <row r="93" spans="1:38" ht="30" customHeight="1" x14ac:dyDescent="0.35">
      <c r="A93" s="105" t="s">
        <v>2815</v>
      </c>
      <c r="B93" s="99" t="s">
        <v>2816</v>
      </c>
      <c r="C93" s="96">
        <v>44039</v>
      </c>
      <c r="D93" s="97">
        <v>44042</v>
      </c>
      <c r="E93" s="93" t="s">
        <v>2817</v>
      </c>
      <c r="F93" s="114" t="str">
        <f t="shared" si="2"/>
        <v>https://www.liebertpub.com/doi/10.1089/cyber.2020.0284</v>
      </c>
      <c r="G93" s="98" t="s">
        <v>103</v>
      </c>
      <c r="H93" s="98" t="s">
        <v>1763</v>
      </c>
      <c r="I93" s="99" t="s">
        <v>2818</v>
      </c>
      <c r="J93" s="93" t="s">
        <v>2819</v>
      </c>
      <c r="K93" s="93">
        <v>2020</v>
      </c>
      <c r="L93" s="98" t="s">
        <v>1759</v>
      </c>
      <c r="M93" s="93" t="s">
        <v>2820</v>
      </c>
      <c r="N93" s="98" t="s">
        <v>2255</v>
      </c>
      <c r="O93" s="93" t="s">
        <v>240</v>
      </c>
      <c r="P93" s="93" t="s">
        <v>240</v>
      </c>
      <c r="Q93" s="93" t="s">
        <v>240</v>
      </c>
      <c r="R93" s="101" t="s">
        <v>239</v>
      </c>
      <c r="S93" s="99" t="s">
        <v>105</v>
      </c>
      <c r="T93" s="93" t="s">
        <v>2821</v>
      </c>
      <c r="U93" s="93" t="s">
        <v>240</v>
      </c>
      <c r="V93" s="93" t="s">
        <v>240</v>
      </c>
      <c r="W93" s="99" t="s">
        <v>240</v>
      </c>
      <c r="X93" s="93" t="s">
        <v>240</v>
      </c>
      <c r="Y93" s="93" t="s">
        <v>240</v>
      </c>
      <c r="Z93" s="93" t="s">
        <v>240</v>
      </c>
      <c r="AA93" s="99" t="s">
        <v>240</v>
      </c>
      <c r="AB93" s="99" t="s">
        <v>240</v>
      </c>
      <c r="AC93" s="99" t="s">
        <v>240</v>
      </c>
      <c r="AD93" s="99" t="s">
        <v>240</v>
      </c>
      <c r="AE93" s="99" t="s">
        <v>240</v>
      </c>
      <c r="AF93" s="99" t="s">
        <v>240</v>
      </c>
      <c r="AG93" s="99" t="s">
        <v>240</v>
      </c>
      <c r="AH93" s="99" t="s">
        <v>239</v>
      </c>
      <c r="AI93" s="99" t="s">
        <v>240</v>
      </c>
      <c r="AJ93" s="99" t="s">
        <v>240</v>
      </c>
      <c r="AK93" s="99" t="s">
        <v>2504</v>
      </c>
      <c r="AL93" s="99" t="s">
        <v>1967</v>
      </c>
    </row>
    <row r="94" spans="1:38" ht="30" customHeight="1" x14ac:dyDescent="0.35">
      <c r="A94" s="105" t="s">
        <v>2822</v>
      </c>
      <c r="B94" s="99" t="s">
        <v>2823</v>
      </c>
      <c r="C94" s="96">
        <v>44040</v>
      </c>
      <c r="D94" s="97">
        <v>44047</v>
      </c>
      <c r="E94" s="93" t="s">
        <v>2824</v>
      </c>
      <c r="F94" s="114" t="str">
        <f t="shared" si="2"/>
        <v>https://www.medrxiv.org/content/10.1101/2020.07.19.20157362v2.full.pdf+html</v>
      </c>
      <c r="G94" s="98" t="s">
        <v>103</v>
      </c>
      <c r="H94" s="98" t="s">
        <v>102</v>
      </c>
      <c r="I94" s="99" t="s">
        <v>2825</v>
      </c>
      <c r="J94" s="93" t="s">
        <v>1966</v>
      </c>
      <c r="K94" s="93">
        <v>2020</v>
      </c>
      <c r="L94" s="98" t="s">
        <v>1759</v>
      </c>
      <c r="M94" s="93" t="s">
        <v>2826</v>
      </c>
      <c r="N94" s="98" t="s">
        <v>2255</v>
      </c>
      <c r="O94" s="93" t="s">
        <v>240</v>
      </c>
      <c r="P94" s="93" t="s">
        <v>239</v>
      </c>
      <c r="Q94" s="93" t="s">
        <v>240</v>
      </c>
      <c r="R94" s="101" t="s">
        <v>239</v>
      </c>
      <c r="S94" s="99" t="s">
        <v>105</v>
      </c>
      <c r="T94" s="93" t="s">
        <v>1869</v>
      </c>
      <c r="U94" s="93" t="s">
        <v>240</v>
      </c>
      <c r="V94" s="93" t="s">
        <v>240</v>
      </c>
      <c r="W94" s="99" t="s">
        <v>240</v>
      </c>
      <c r="X94" s="93" t="s">
        <v>240</v>
      </c>
      <c r="Y94" s="93" t="s">
        <v>240</v>
      </c>
      <c r="Z94" s="93" t="s">
        <v>240</v>
      </c>
      <c r="AA94" s="99" t="s">
        <v>240</v>
      </c>
      <c r="AB94" s="99" t="s">
        <v>239</v>
      </c>
      <c r="AC94" s="99" t="s">
        <v>239</v>
      </c>
      <c r="AD94" s="99" t="s">
        <v>240</v>
      </c>
      <c r="AE94" s="99" t="s">
        <v>240</v>
      </c>
      <c r="AF94" s="99" t="s">
        <v>240</v>
      </c>
      <c r="AG94" s="99" t="s">
        <v>240</v>
      </c>
      <c r="AH94" s="99" t="s">
        <v>239</v>
      </c>
      <c r="AI94" s="99" t="s">
        <v>240</v>
      </c>
      <c r="AJ94" s="99" t="s">
        <v>240</v>
      </c>
      <c r="AK94" s="99"/>
      <c r="AL94" s="99" t="s">
        <v>1967</v>
      </c>
    </row>
    <row r="95" spans="1:38" ht="30" customHeight="1" x14ac:dyDescent="0.35">
      <c r="A95" s="105" t="s">
        <v>2827</v>
      </c>
      <c r="B95" s="99" t="s">
        <v>2828</v>
      </c>
      <c r="C95" s="96">
        <v>44042</v>
      </c>
      <c r="D95" s="97">
        <v>44043</v>
      </c>
      <c r="E95" s="93" t="s">
        <v>2829</v>
      </c>
      <c r="F95" s="114" t="str">
        <f t="shared" si="2"/>
        <v>https://www.karger.com/Article/FullText/509290</v>
      </c>
      <c r="G95" s="98" t="s">
        <v>2830</v>
      </c>
      <c r="H95" s="98" t="s">
        <v>102</v>
      </c>
      <c r="I95" s="99" t="s">
        <v>2831</v>
      </c>
      <c r="J95" s="93" t="s">
        <v>2832</v>
      </c>
      <c r="K95" s="93">
        <v>2020</v>
      </c>
      <c r="L95" s="98" t="s">
        <v>1759</v>
      </c>
      <c r="M95" s="93" t="s">
        <v>2833</v>
      </c>
      <c r="N95" s="98" t="s">
        <v>2255</v>
      </c>
      <c r="O95" s="93" t="s">
        <v>239</v>
      </c>
      <c r="P95" s="93" t="s">
        <v>240</v>
      </c>
      <c r="Q95" s="93" t="s">
        <v>239</v>
      </c>
      <c r="R95" s="101" t="s">
        <v>239</v>
      </c>
      <c r="S95" s="99" t="s">
        <v>101</v>
      </c>
      <c r="T95" s="93" t="s">
        <v>2834</v>
      </c>
      <c r="U95" s="93" t="s">
        <v>239</v>
      </c>
      <c r="V95" s="93" t="s">
        <v>239</v>
      </c>
      <c r="W95" s="99" t="s">
        <v>239</v>
      </c>
      <c r="X95" s="93" t="s">
        <v>239</v>
      </c>
      <c r="Y95" s="93" t="s">
        <v>239</v>
      </c>
      <c r="Z95" s="93" t="s">
        <v>240</v>
      </c>
      <c r="AA95" s="99" t="s">
        <v>240</v>
      </c>
      <c r="AB95" s="99" t="s">
        <v>240</v>
      </c>
      <c r="AC95" s="99" t="s">
        <v>240</v>
      </c>
      <c r="AD95" s="99" t="s">
        <v>240</v>
      </c>
      <c r="AE95" s="99" t="s">
        <v>239</v>
      </c>
      <c r="AF95" s="99" t="s">
        <v>239</v>
      </c>
      <c r="AG95" s="99" t="s">
        <v>239</v>
      </c>
      <c r="AH95" s="99" t="s">
        <v>240</v>
      </c>
      <c r="AI95" s="99" t="s">
        <v>240</v>
      </c>
      <c r="AJ95" s="99" t="s">
        <v>240</v>
      </c>
      <c r="AK95" s="99"/>
      <c r="AL95" s="99" t="s">
        <v>1967</v>
      </c>
    </row>
    <row r="96" spans="1:38" ht="30" customHeight="1" x14ac:dyDescent="0.35">
      <c r="A96" s="105" t="s">
        <v>2835</v>
      </c>
      <c r="B96" s="99" t="s">
        <v>2836</v>
      </c>
      <c r="C96" s="96">
        <v>44030</v>
      </c>
      <c r="D96" s="97">
        <v>44044</v>
      </c>
      <c r="E96" s="93" t="s">
        <v>2837</v>
      </c>
      <c r="F96" s="114" t="str">
        <f t="shared" si="2"/>
        <v>https://www.hindawi.com/journals/cripe/2020/8886800/</v>
      </c>
      <c r="G96" s="98" t="s">
        <v>103</v>
      </c>
      <c r="H96" s="98" t="s">
        <v>104</v>
      </c>
      <c r="I96" s="99" t="s">
        <v>2838</v>
      </c>
      <c r="J96" s="93" t="s">
        <v>2839</v>
      </c>
      <c r="K96" s="93">
        <v>2020</v>
      </c>
      <c r="L96" s="98" t="s">
        <v>1759</v>
      </c>
      <c r="M96" s="93" t="s">
        <v>2840</v>
      </c>
      <c r="N96" s="98" t="s">
        <v>2255</v>
      </c>
      <c r="O96" s="93" t="s">
        <v>239</v>
      </c>
      <c r="P96" s="93" t="s">
        <v>240</v>
      </c>
      <c r="Q96" s="93" t="s">
        <v>239</v>
      </c>
      <c r="R96" s="101" t="s">
        <v>240</v>
      </c>
      <c r="S96" s="99" t="s">
        <v>105</v>
      </c>
      <c r="T96" s="93">
        <v>1</v>
      </c>
      <c r="U96" s="93" t="s">
        <v>239</v>
      </c>
      <c r="V96" s="93" t="s">
        <v>240</v>
      </c>
      <c r="W96" s="99" t="s">
        <v>239</v>
      </c>
      <c r="X96" s="93" t="s">
        <v>239</v>
      </c>
      <c r="Y96" s="93" t="s">
        <v>240</v>
      </c>
      <c r="Z96" s="93" t="s">
        <v>240</v>
      </c>
      <c r="AA96" s="99" t="s">
        <v>240</v>
      </c>
      <c r="AB96" s="99" t="s">
        <v>240</v>
      </c>
      <c r="AC96" s="99" t="s">
        <v>240</v>
      </c>
      <c r="AD96" s="99" t="s">
        <v>240</v>
      </c>
      <c r="AE96" s="99" t="s">
        <v>239</v>
      </c>
      <c r="AF96" s="99" t="s">
        <v>239</v>
      </c>
      <c r="AG96" s="99" t="s">
        <v>240</v>
      </c>
      <c r="AH96" s="99" t="s">
        <v>240</v>
      </c>
      <c r="AI96" s="99" t="s">
        <v>240</v>
      </c>
      <c r="AJ96" s="99" t="s">
        <v>240</v>
      </c>
      <c r="AK96" s="99"/>
      <c r="AL96" s="99" t="s">
        <v>1967</v>
      </c>
    </row>
    <row r="97" spans="1:38" ht="30" customHeight="1" x14ac:dyDescent="0.35">
      <c r="A97" s="105" t="s">
        <v>2841</v>
      </c>
      <c r="B97" s="99" t="s">
        <v>2842</v>
      </c>
      <c r="C97" s="96">
        <v>44030</v>
      </c>
      <c r="D97" s="97">
        <v>44046</v>
      </c>
      <c r="E97" s="93" t="s">
        <v>2843</v>
      </c>
      <c r="F97" s="114" t="str">
        <f t="shared" si="2"/>
        <v>https://www.sciencedirect.com/science/article/pii/S0165037820301017?via%3Dihub</v>
      </c>
      <c r="G97" s="98" t="s">
        <v>2830</v>
      </c>
      <c r="H97" s="98" t="s">
        <v>102</v>
      </c>
      <c r="I97" s="99" t="s">
        <v>2844</v>
      </c>
      <c r="J97" s="93" t="s">
        <v>2845</v>
      </c>
      <c r="K97" s="93">
        <v>2020</v>
      </c>
      <c r="L97" s="98" t="s">
        <v>1759</v>
      </c>
      <c r="M97" s="93" t="s">
        <v>2846</v>
      </c>
      <c r="N97" s="98" t="s">
        <v>2255</v>
      </c>
      <c r="O97" s="93" t="s">
        <v>239</v>
      </c>
      <c r="P97" s="93" t="s">
        <v>240</v>
      </c>
      <c r="Q97" s="93" t="s">
        <v>240</v>
      </c>
      <c r="R97" s="101" t="s">
        <v>240</v>
      </c>
      <c r="S97" s="99" t="s">
        <v>101</v>
      </c>
      <c r="T97" s="93" t="s">
        <v>2847</v>
      </c>
      <c r="U97" s="93" t="s">
        <v>239</v>
      </c>
      <c r="V97" s="93" t="s">
        <v>239</v>
      </c>
      <c r="W97" s="99" t="s">
        <v>239</v>
      </c>
      <c r="X97" s="93" t="s">
        <v>239</v>
      </c>
      <c r="Y97" s="93" t="s">
        <v>240</v>
      </c>
      <c r="Z97" s="93" t="s">
        <v>240</v>
      </c>
      <c r="AA97" s="99" t="s">
        <v>240</v>
      </c>
      <c r="AB97" s="99" t="s">
        <v>240</v>
      </c>
      <c r="AC97" s="99" t="s">
        <v>240</v>
      </c>
      <c r="AD97" s="99" t="s">
        <v>240</v>
      </c>
      <c r="AE97" s="99" t="s">
        <v>240</v>
      </c>
      <c r="AF97" s="99" t="s">
        <v>240</v>
      </c>
      <c r="AG97" s="99" t="s">
        <v>240</v>
      </c>
      <c r="AH97" s="99" t="s">
        <v>240</v>
      </c>
      <c r="AI97" s="99" t="s">
        <v>240</v>
      </c>
      <c r="AJ97" s="99" t="s">
        <v>240</v>
      </c>
      <c r="AK97" s="99"/>
      <c r="AL97" s="99" t="s">
        <v>1967</v>
      </c>
    </row>
    <row r="98" spans="1:38" ht="30" customHeight="1" x14ac:dyDescent="0.35">
      <c r="A98" s="105" t="s">
        <v>2848</v>
      </c>
      <c r="B98" s="99" t="s">
        <v>2849</v>
      </c>
      <c r="C98" s="96">
        <v>44046</v>
      </c>
      <c r="D98" s="97">
        <v>44047</v>
      </c>
      <c r="E98" s="93" t="s">
        <v>2850</v>
      </c>
      <c r="F98" s="114" t="str">
        <f t="shared" ref="F98:F125" si="3">HYPERLINK(E98)</f>
        <v>https://academic.oup.com/humrep/advance-article/doi/10.1093/humrep/deaa210/5879879</v>
      </c>
      <c r="G98" s="98" t="s">
        <v>2830</v>
      </c>
      <c r="H98" s="98" t="s">
        <v>102</v>
      </c>
      <c r="I98" s="99" t="s">
        <v>2851</v>
      </c>
      <c r="J98" s="93" t="s">
        <v>2852</v>
      </c>
      <c r="K98" s="93">
        <v>2020</v>
      </c>
      <c r="L98" s="98" t="s">
        <v>1759</v>
      </c>
      <c r="M98" s="93" t="s">
        <v>2853</v>
      </c>
      <c r="N98" s="98" t="s">
        <v>2255</v>
      </c>
      <c r="O98" s="93" t="s">
        <v>239</v>
      </c>
      <c r="P98" s="93" t="s">
        <v>240</v>
      </c>
      <c r="Q98" s="93" t="s">
        <v>240</v>
      </c>
      <c r="R98" s="101" t="s">
        <v>239</v>
      </c>
      <c r="S98" s="99" t="s">
        <v>101</v>
      </c>
      <c r="T98" s="93" t="s">
        <v>1869</v>
      </c>
      <c r="U98" s="93" t="s">
        <v>240</v>
      </c>
      <c r="V98" s="93" t="s">
        <v>240</v>
      </c>
      <c r="W98" s="99" t="s">
        <v>240</v>
      </c>
      <c r="X98" s="93" t="s">
        <v>239</v>
      </c>
      <c r="Y98" s="93" t="s">
        <v>240</v>
      </c>
      <c r="Z98" s="93" t="s">
        <v>240</v>
      </c>
      <c r="AA98" s="99" t="s">
        <v>240</v>
      </c>
      <c r="AB98" s="99" t="s">
        <v>240</v>
      </c>
      <c r="AC98" s="99" t="s">
        <v>240</v>
      </c>
      <c r="AD98" s="99" t="s">
        <v>240</v>
      </c>
      <c r="AE98" s="99" t="s">
        <v>240</v>
      </c>
      <c r="AF98" s="99" t="s">
        <v>240</v>
      </c>
      <c r="AG98" s="99" t="s">
        <v>239</v>
      </c>
      <c r="AH98" s="99" t="s">
        <v>240</v>
      </c>
      <c r="AI98" s="99" t="s">
        <v>240</v>
      </c>
      <c r="AJ98" s="99" t="s">
        <v>240</v>
      </c>
      <c r="AK98" s="99"/>
      <c r="AL98" s="99" t="s">
        <v>1967</v>
      </c>
    </row>
    <row r="99" spans="1:38" ht="30" customHeight="1" x14ac:dyDescent="0.35">
      <c r="A99" s="105" t="s">
        <v>2854</v>
      </c>
      <c r="B99" s="99" t="s">
        <v>2855</v>
      </c>
      <c r="C99" s="96">
        <v>44042</v>
      </c>
      <c r="D99" s="97">
        <v>44043</v>
      </c>
      <c r="E99" s="93" t="s">
        <v>2856</v>
      </c>
      <c r="F99" s="114" t="str">
        <f t="shared" si="3"/>
        <v>https://bmcmedicine.biomedcentral.com/articles/10.1186/s12916-020-01710-x</v>
      </c>
      <c r="G99" s="98" t="s">
        <v>1869</v>
      </c>
      <c r="H99" s="98" t="s">
        <v>109</v>
      </c>
      <c r="I99" s="99" t="s">
        <v>2857</v>
      </c>
      <c r="J99" s="93" t="s">
        <v>2243</v>
      </c>
      <c r="K99" s="93">
        <v>2020</v>
      </c>
      <c r="L99" s="98" t="s">
        <v>1759</v>
      </c>
      <c r="M99" s="93" t="s">
        <v>2858</v>
      </c>
      <c r="N99" s="98" t="s">
        <v>2255</v>
      </c>
      <c r="O99" s="93" t="s">
        <v>240</v>
      </c>
      <c r="P99" s="93" t="s">
        <v>239</v>
      </c>
      <c r="Q99" s="93" t="s">
        <v>240</v>
      </c>
      <c r="R99" s="101" t="s">
        <v>239</v>
      </c>
      <c r="S99" s="99" t="s">
        <v>39</v>
      </c>
      <c r="T99" s="93" t="s">
        <v>1869</v>
      </c>
      <c r="U99" s="93" t="s">
        <v>240</v>
      </c>
      <c r="V99" s="93" t="s">
        <v>240</v>
      </c>
      <c r="W99" s="99" t="s">
        <v>240</v>
      </c>
      <c r="X99" s="93" t="s">
        <v>240</v>
      </c>
      <c r="Y99" s="93" t="s">
        <v>240</v>
      </c>
      <c r="Z99" s="93" t="s">
        <v>240</v>
      </c>
      <c r="AA99" s="99" t="s">
        <v>240</v>
      </c>
      <c r="AB99" s="99" t="s">
        <v>239</v>
      </c>
      <c r="AC99" s="99" t="s">
        <v>240</v>
      </c>
      <c r="AD99" s="99" t="s">
        <v>240</v>
      </c>
      <c r="AE99" s="99" t="s">
        <v>240</v>
      </c>
      <c r="AF99" s="99" t="s">
        <v>240</v>
      </c>
      <c r="AG99" s="99" t="s">
        <v>240</v>
      </c>
      <c r="AH99" s="99" t="s">
        <v>239</v>
      </c>
      <c r="AI99" s="99" t="s">
        <v>240</v>
      </c>
      <c r="AJ99" s="99" t="s">
        <v>240</v>
      </c>
      <c r="AK99" s="99"/>
      <c r="AL99" s="99" t="s">
        <v>1967</v>
      </c>
    </row>
    <row r="100" spans="1:38" ht="30" customHeight="1" x14ac:dyDescent="0.35">
      <c r="A100" s="105" t="s">
        <v>2859</v>
      </c>
      <c r="B100" s="99" t="s">
        <v>2860</v>
      </c>
      <c r="C100" s="96">
        <v>44046</v>
      </c>
      <c r="D100" s="97">
        <v>44047</v>
      </c>
      <c r="E100" s="93" t="s">
        <v>2861</v>
      </c>
      <c r="F100" s="114" t="str">
        <f t="shared" si="3"/>
        <v>https://www.degruyter.com/view/journals/jpme/ahead-of-print/article-10.1515-jpm-2020-0281/article-10.1515-jpm-2020-0281.xml</v>
      </c>
      <c r="G100" s="98" t="s">
        <v>103</v>
      </c>
      <c r="H100" s="98" t="s">
        <v>109</v>
      </c>
      <c r="I100" s="99" t="s">
        <v>2862</v>
      </c>
      <c r="J100" s="93" t="s">
        <v>2197</v>
      </c>
      <c r="K100" s="93">
        <v>2020</v>
      </c>
      <c r="L100" s="98" t="s">
        <v>1759</v>
      </c>
      <c r="M100" s="93" t="s">
        <v>2863</v>
      </c>
      <c r="N100" s="98" t="s">
        <v>2255</v>
      </c>
      <c r="O100" s="93" t="s">
        <v>239</v>
      </c>
      <c r="P100" s="93" t="s">
        <v>240</v>
      </c>
      <c r="Q100" s="93" t="s">
        <v>240</v>
      </c>
      <c r="R100" s="101" t="s">
        <v>239</v>
      </c>
      <c r="S100" s="99" t="s">
        <v>105</v>
      </c>
      <c r="T100" s="93" t="s">
        <v>1869</v>
      </c>
      <c r="U100" s="93" t="s">
        <v>240</v>
      </c>
      <c r="V100" s="93" t="s">
        <v>240</v>
      </c>
      <c r="W100" s="99" t="s">
        <v>240</v>
      </c>
      <c r="X100" s="93" t="s">
        <v>239</v>
      </c>
      <c r="Y100" s="93" t="s">
        <v>240</v>
      </c>
      <c r="Z100" s="93" t="s">
        <v>240</v>
      </c>
      <c r="AA100" s="99" t="s">
        <v>240</v>
      </c>
      <c r="AB100" s="99" t="s">
        <v>240</v>
      </c>
      <c r="AC100" s="99" t="s">
        <v>240</v>
      </c>
      <c r="AD100" s="99" t="s">
        <v>240</v>
      </c>
      <c r="AE100" s="99" t="s">
        <v>240</v>
      </c>
      <c r="AF100" s="99" t="s">
        <v>240</v>
      </c>
      <c r="AG100" s="99" t="s">
        <v>239</v>
      </c>
      <c r="AH100" s="99" t="s">
        <v>240</v>
      </c>
      <c r="AI100" s="99" t="s">
        <v>240</v>
      </c>
      <c r="AJ100" s="99" t="s">
        <v>240</v>
      </c>
      <c r="AK100" s="99"/>
      <c r="AL100" s="99" t="s">
        <v>1967</v>
      </c>
    </row>
    <row r="101" spans="1:38" ht="30" customHeight="1" x14ac:dyDescent="0.35">
      <c r="A101" s="105" t="s">
        <v>2864</v>
      </c>
      <c r="B101" s="99" t="s">
        <v>2865</v>
      </c>
      <c r="C101" s="96">
        <v>44043</v>
      </c>
      <c r="D101" s="97">
        <v>44044</v>
      </c>
      <c r="E101" s="93" t="s">
        <v>2866</v>
      </c>
      <c r="F101" s="114" t="str">
        <f t="shared" si="3"/>
        <v>https://obgyn.onlinelibrary.wiley.com/doi/abs/10.1111/1471-0528.16439</v>
      </c>
      <c r="G101" s="98" t="s">
        <v>2830</v>
      </c>
      <c r="H101" s="98" t="s">
        <v>109</v>
      </c>
      <c r="I101" s="99" t="s">
        <v>2867</v>
      </c>
      <c r="J101" s="93" t="s">
        <v>2868</v>
      </c>
      <c r="K101" s="93">
        <v>2020</v>
      </c>
      <c r="L101" s="98" t="s">
        <v>1759</v>
      </c>
      <c r="M101" s="93" t="s">
        <v>2869</v>
      </c>
      <c r="N101" s="98" t="s">
        <v>2255</v>
      </c>
      <c r="O101" s="93" t="s">
        <v>239</v>
      </c>
      <c r="P101" s="93" t="s">
        <v>240</v>
      </c>
      <c r="Q101" s="93" t="s">
        <v>240</v>
      </c>
      <c r="R101" s="101" t="s">
        <v>239</v>
      </c>
      <c r="S101" s="99" t="s">
        <v>101</v>
      </c>
      <c r="T101" s="93" t="s">
        <v>1869</v>
      </c>
      <c r="U101" s="93" t="s">
        <v>239</v>
      </c>
      <c r="V101" s="93" t="s">
        <v>240</v>
      </c>
      <c r="W101" s="99" t="s">
        <v>239</v>
      </c>
      <c r="X101" s="93" t="s">
        <v>239</v>
      </c>
      <c r="Y101" s="93" t="s">
        <v>240</v>
      </c>
      <c r="Z101" s="93" t="s">
        <v>240</v>
      </c>
      <c r="AA101" s="99" t="s">
        <v>240</v>
      </c>
      <c r="AB101" s="99" t="s">
        <v>240</v>
      </c>
      <c r="AC101" s="99" t="s">
        <v>240</v>
      </c>
      <c r="AD101" s="99" t="s">
        <v>240</v>
      </c>
      <c r="AE101" s="99" t="s">
        <v>240</v>
      </c>
      <c r="AF101" s="99" t="s">
        <v>240</v>
      </c>
      <c r="AG101" s="99" t="s">
        <v>239</v>
      </c>
      <c r="AH101" s="99" t="s">
        <v>240</v>
      </c>
      <c r="AI101" s="99" t="s">
        <v>240</v>
      </c>
      <c r="AJ101" s="99" t="s">
        <v>240</v>
      </c>
      <c r="AK101" s="99"/>
      <c r="AL101" s="99" t="s">
        <v>1967</v>
      </c>
    </row>
    <row r="102" spans="1:38" ht="30" customHeight="1" x14ac:dyDescent="0.35">
      <c r="A102" s="105" t="s">
        <v>2870</v>
      </c>
      <c r="B102" s="99" t="s">
        <v>1765</v>
      </c>
      <c r="C102" s="96">
        <v>44044</v>
      </c>
      <c r="D102" s="97">
        <v>44046</v>
      </c>
      <c r="E102" s="93" t="s">
        <v>2871</v>
      </c>
      <c r="F102" s="114" t="str">
        <f t="shared" si="3"/>
        <v>https://link.springer.com/article/10.1007/s00038-020-01446-8</v>
      </c>
      <c r="G102" s="98" t="s">
        <v>2830</v>
      </c>
      <c r="H102" s="98" t="s">
        <v>109</v>
      </c>
      <c r="I102" s="99" t="s">
        <v>2872</v>
      </c>
      <c r="J102" s="93" t="s">
        <v>2873</v>
      </c>
      <c r="K102" s="93">
        <v>2020</v>
      </c>
      <c r="L102" s="98" t="s">
        <v>1759</v>
      </c>
      <c r="M102" s="93" t="s">
        <v>2874</v>
      </c>
      <c r="N102" s="98" t="s">
        <v>2255</v>
      </c>
      <c r="O102" s="93" t="s">
        <v>240</v>
      </c>
      <c r="P102" s="93" t="s">
        <v>239</v>
      </c>
      <c r="Q102" s="93" t="s">
        <v>240</v>
      </c>
      <c r="R102" s="101" t="s">
        <v>239</v>
      </c>
      <c r="S102" s="99" t="s">
        <v>101</v>
      </c>
      <c r="T102" s="93" t="s">
        <v>1869</v>
      </c>
      <c r="U102" s="93" t="s">
        <v>240</v>
      </c>
      <c r="V102" s="93" t="s">
        <v>240</v>
      </c>
      <c r="W102" s="99" t="s">
        <v>240</v>
      </c>
      <c r="X102" s="93" t="s">
        <v>240</v>
      </c>
      <c r="Y102" s="93" t="s">
        <v>240</v>
      </c>
      <c r="Z102" s="93" t="s">
        <v>240</v>
      </c>
      <c r="AA102" s="99" t="s">
        <v>240</v>
      </c>
      <c r="AB102" s="99" t="s">
        <v>239</v>
      </c>
      <c r="AC102" s="99" t="s">
        <v>239</v>
      </c>
      <c r="AD102" s="99" t="s">
        <v>240</v>
      </c>
      <c r="AE102" s="99" t="s">
        <v>240</v>
      </c>
      <c r="AF102" s="99" t="s">
        <v>240</v>
      </c>
      <c r="AG102" s="99" t="s">
        <v>240</v>
      </c>
      <c r="AH102" s="99" t="s">
        <v>239</v>
      </c>
      <c r="AI102" s="99" t="s">
        <v>240</v>
      </c>
      <c r="AJ102" s="99" t="s">
        <v>240</v>
      </c>
      <c r="AK102" s="99" t="s">
        <v>2504</v>
      </c>
      <c r="AL102" s="99" t="s">
        <v>1967</v>
      </c>
    </row>
    <row r="103" spans="1:38" ht="30" customHeight="1" x14ac:dyDescent="0.35">
      <c r="A103" s="105" t="s">
        <v>2875</v>
      </c>
      <c r="B103" s="99" t="s">
        <v>2876</v>
      </c>
      <c r="C103" s="96">
        <v>44047</v>
      </c>
      <c r="D103" s="97">
        <v>44048</v>
      </c>
      <c r="E103" s="93" t="s">
        <v>2877</v>
      </c>
      <c r="F103" s="114" t="str">
        <f t="shared" si="3"/>
        <v>https://www.tandfonline.com/doi/full/10.1080/07420528.2020.1792485</v>
      </c>
      <c r="G103" s="98" t="s">
        <v>171</v>
      </c>
      <c r="H103" s="98" t="s">
        <v>100</v>
      </c>
      <c r="I103" s="99" t="s">
        <v>2878</v>
      </c>
      <c r="J103" s="93" t="s">
        <v>2879</v>
      </c>
      <c r="K103" s="93">
        <v>2020</v>
      </c>
      <c r="L103" s="98" t="s">
        <v>1759</v>
      </c>
      <c r="M103" s="93" t="s">
        <v>2880</v>
      </c>
      <c r="N103" s="98" t="s">
        <v>2255</v>
      </c>
      <c r="O103" s="93" t="s">
        <v>240</v>
      </c>
      <c r="P103" s="93" t="s">
        <v>240</v>
      </c>
      <c r="Q103" s="93" t="s">
        <v>240</v>
      </c>
      <c r="R103" s="101" t="s">
        <v>239</v>
      </c>
      <c r="S103" s="99" t="s">
        <v>39</v>
      </c>
      <c r="T103" s="93">
        <v>46</v>
      </c>
      <c r="U103" s="93" t="s">
        <v>240</v>
      </c>
      <c r="V103" s="93" t="s">
        <v>240</v>
      </c>
      <c r="W103" s="99" t="s">
        <v>240</v>
      </c>
      <c r="X103" s="93" t="s">
        <v>240</v>
      </c>
      <c r="Y103" s="93" t="s">
        <v>240</v>
      </c>
      <c r="Z103" s="93" t="s">
        <v>240</v>
      </c>
      <c r="AA103" s="99" t="s">
        <v>240</v>
      </c>
      <c r="AB103" s="99" t="s">
        <v>240</v>
      </c>
      <c r="AC103" s="99" t="s">
        <v>240</v>
      </c>
      <c r="AD103" s="99" t="s">
        <v>240</v>
      </c>
      <c r="AE103" s="99" t="s">
        <v>240</v>
      </c>
      <c r="AF103" s="99" t="s">
        <v>240</v>
      </c>
      <c r="AG103" s="99" t="s">
        <v>240</v>
      </c>
      <c r="AH103" s="99" t="s">
        <v>239</v>
      </c>
      <c r="AI103" s="99" t="s">
        <v>240</v>
      </c>
      <c r="AJ103" s="99" t="s">
        <v>240</v>
      </c>
      <c r="AK103" s="99" t="s">
        <v>2504</v>
      </c>
      <c r="AL103" s="99" t="s">
        <v>1967</v>
      </c>
    </row>
    <row r="104" spans="1:38" ht="30" customHeight="1" x14ac:dyDescent="0.35">
      <c r="A104" s="105" t="s">
        <v>2881</v>
      </c>
      <c r="B104" s="99" t="s">
        <v>1765</v>
      </c>
      <c r="C104" s="96">
        <v>43959</v>
      </c>
      <c r="D104" s="97">
        <v>44043</v>
      </c>
      <c r="E104" s="93" t="s">
        <v>2882</v>
      </c>
      <c r="F104" s="114" t="str">
        <f t="shared" si="3"/>
        <v>https://academic.oup.com/jlb/article/7/1/lsaa025/5834620</v>
      </c>
      <c r="G104" s="98" t="s">
        <v>103</v>
      </c>
      <c r="H104" s="98" t="s">
        <v>109</v>
      </c>
      <c r="I104" s="99" t="s">
        <v>2883</v>
      </c>
      <c r="J104" s="93" t="s">
        <v>2884</v>
      </c>
      <c r="K104" s="93">
        <v>2020</v>
      </c>
      <c r="L104" s="98" t="s">
        <v>1759</v>
      </c>
      <c r="M104" s="93" t="s">
        <v>2885</v>
      </c>
      <c r="N104" s="98" t="s">
        <v>2255</v>
      </c>
      <c r="O104" s="93" t="s">
        <v>239</v>
      </c>
      <c r="P104" s="93" t="s">
        <v>239</v>
      </c>
      <c r="Q104" s="93" t="s">
        <v>240</v>
      </c>
      <c r="R104" s="101" t="s">
        <v>239</v>
      </c>
      <c r="S104" s="99" t="s">
        <v>105</v>
      </c>
      <c r="T104" s="93" t="s">
        <v>1869</v>
      </c>
      <c r="U104" s="93" t="s">
        <v>240</v>
      </c>
      <c r="V104" s="93" t="s">
        <v>240</v>
      </c>
      <c r="W104" s="99" t="s">
        <v>240</v>
      </c>
      <c r="X104" s="93" t="s">
        <v>239</v>
      </c>
      <c r="Y104" s="93" t="s">
        <v>239</v>
      </c>
      <c r="Z104" s="93" t="s">
        <v>240</v>
      </c>
      <c r="AA104" s="99" t="s">
        <v>240</v>
      </c>
      <c r="AB104" s="99" t="s">
        <v>240</v>
      </c>
      <c r="AC104" s="99" t="s">
        <v>240</v>
      </c>
      <c r="AD104" s="99" t="s">
        <v>239</v>
      </c>
      <c r="AE104" s="99" t="s">
        <v>240</v>
      </c>
      <c r="AF104" s="99" t="s">
        <v>240</v>
      </c>
      <c r="AG104" s="99" t="s">
        <v>239</v>
      </c>
      <c r="AH104" s="99" t="s">
        <v>239</v>
      </c>
      <c r="AI104" s="99" t="s">
        <v>240</v>
      </c>
      <c r="AJ104" s="99" t="s">
        <v>240</v>
      </c>
      <c r="AK104" s="99"/>
      <c r="AL104" s="99" t="s">
        <v>1967</v>
      </c>
    </row>
    <row r="105" spans="1:38" ht="30" customHeight="1" x14ac:dyDescent="0.35">
      <c r="A105" s="105" t="s">
        <v>2886</v>
      </c>
      <c r="B105" s="99" t="s">
        <v>1765</v>
      </c>
      <c r="C105" s="96">
        <v>44043</v>
      </c>
      <c r="D105" s="97">
        <v>44044</v>
      </c>
      <c r="E105" s="93" t="s">
        <v>2887</v>
      </c>
      <c r="F105" s="114" t="str">
        <f t="shared" si="3"/>
        <v>https://journals.sagepub.com/doi/10.1177/0890334420939554</v>
      </c>
      <c r="G105" s="98" t="s">
        <v>2830</v>
      </c>
      <c r="H105" s="98" t="s">
        <v>109</v>
      </c>
      <c r="I105" s="99" t="s">
        <v>2888</v>
      </c>
      <c r="J105" s="93" t="s">
        <v>2889</v>
      </c>
      <c r="K105" s="93">
        <v>2020</v>
      </c>
      <c r="L105" s="98" t="s">
        <v>1759</v>
      </c>
      <c r="M105" s="93" t="s">
        <v>2890</v>
      </c>
      <c r="N105" s="98" t="s">
        <v>2255</v>
      </c>
      <c r="O105" s="93" t="s">
        <v>239</v>
      </c>
      <c r="P105" s="93" t="s">
        <v>239</v>
      </c>
      <c r="Q105" s="93" t="s">
        <v>240</v>
      </c>
      <c r="R105" s="101" t="s">
        <v>239</v>
      </c>
      <c r="S105" s="99" t="s">
        <v>101</v>
      </c>
      <c r="T105" s="93" t="s">
        <v>1869</v>
      </c>
      <c r="U105" s="93" t="s">
        <v>240</v>
      </c>
      <c r="V105" s="93" t="s">
        <v>240</v>
      </c>
      <c r="W105" s="99" t="s">
        <v>240</v>
      </c>
      <c r="X105" s="93" t="s">
        <v>239</v>
      </c>
      <c r="Y105" s="93" t="s">
        <v>240</v>
      </c>
      <c r="Z105" s="93" t="s">
        <v>239</v>
      </c>
      <c r="AA105" s="99" t="s">
        <v>240</v>
      </c>
      <c r="AB105" s="99" t="s">
        <v>240</v>
      </c>
      <c r="AC105" s="99" t="s">
        <v>240</v>
      </c>
      <c r="AD105" s="99" t="s">
        <v>240</v>
      </c>
      <c r="AE105" s="99" t="s">
        <v>240</v>
      </c>
      <c r="AF105" s="99" t="s">
        <v>240</v>
      </c>
      <c r="AG105" s="99" t="s">
        <v>239</v>
      </c>
      <c r="AH105" s="99" t="s">
        <v>239</v>
      </c>
      <c r="AI105" s="99" t="s">
        <v>240</v>
      </c>
      <c r="AJ105" s="99" t="s">
        <v>240</v>
      </c>
      <c r="AK105" s="100" t="s">
        <v>3008</v>
      </c>
      <c r="AL105" s="99" t="s">
        <v>1967</v>
      </c>
    </row>
    <row r="106" spans="1:38" ht="30" customHeight="1" x14ac:dyDescent="0.35">
      <c r="A106" s="105" t="s">
        <v>2891</v>
      </c>
      <c r="B106" s="99" t="s">
        <v>1765</v>
      </c>
      <c r="C106" s="96">
        <v>44046</v>
      </c>
      <c r="D106" s="97">
        <v>44047</v>
      </c>
      <c r="E106" s="93" t="s">
        <v>2892</v>
      </c>
      <c r="F106" s="114" t="str">
        <f t="shared" si="3"/>
        <v>https://www.nature.com/articles/s41390-020-1096-y</v>
      </c>
      <c r="G106" s="98" t="s">
        <v>2830</v>
      </c>
      <c r="H106" s="98" t="s">
        <v>104</v>
      </c>
      <c r="I106" s="99" t="s">
        <v>2893</v>
      </c>
      <c r="J106" s="93" t="s">
        <v>2126</v>
      </c>
      <c r="K106" s="93">
        <v>2020</v>
      </c>
      <c r="L106" s="98" t="s">
        <v>1759</v>
      </c>
      <c r="M106" s="93" t="s">
        <v>2894</v>
      </c>
      <c r="N106" s="98" t="s">
        <v>2255</v>
      </c>
      <c r="O106" s="93" t="s">
        <v>239</v>
      </c>
      <c r="P106" s="93" t="s">
        <v>240</v>
      </c>
      <c r="Q106" s="93" t="s">
        <v>240</v>
      </c>
      <c r="R106" s="101" t="s">
        <v>240</v>
      </c>
      <c r="S106" s="99" t="s">
        <v>101</v>
      </c>
      <c r="T106" s="93" t="s">
        <v>1869</v>
      </c>
      <c r="U106" s="93" t="s">
        <v>239</v>
      </c>
      <c r="V106" s="93" t="s">
        <v>239</v>
      </c>
      <c r="W106" s="99" t="s">
        <v>239</v>
      </c>
      <c r="X106" s="93" t="s">
        <v>239</v>
      </c>
      <c r="Y106" s="93" t="s">
        <v>239</v>
      </c>
      <c r="Z106" s="93" t="s">
        <v>240</v>
      </c>
      <c r="AA106" s="99" t="s">
        <v>240</v>
      </c>
      <c r="AB106" s="99" t="s">
        <v>240</v>
      </c>
      <c r="AC106" s="99" t="s">
        <v>240</v>
      </c>
      <c r="AD106" s="99" t="s">
        <v>240</v>
      </c>
      <c r="AE106" s="99" t="s">
        <v>240</v>
      </c>
      <c r="AF106" s="99" t="s">
        <v>240</v>
      </c>
      <c r="AG106" s="99" t="s">
        <v>240</v>
      </c>
      <c r="AH106" s="99" t="s">
        <v>240</v>
      </c>
      <c r="AI106" s="99" t="s">
        <v>240</v>
      </c>
      <c r="AJ106" s="99" t="s">
        <v>240</v>
      </c>
      <c r="AK106" s="99"/>
      <c r="AL106" s="99" t="s">
        <v>1967</v>
      </c>
    </row>
    <row r="107" spans="1:38" ht="30" customHeight="1" x14ac:dyDescent="0.35">
      <c r="A107" s="105" t="s">
        <v>2895</v>
      </c>
      <c r="B107" s="99" t="s">
        <v>2896</v>
      </c>
      <c r="C107" s="96">
        <v>44035</v>
      </c>
      <c r="D107" s="97">
        <v>44048</v>
      </c>
      <c r="E107" s="93" t="s">
        <v>2897</v>
      </c>
      <c r="F107" s="114" t="str">
        <f t="shared" si="3"/>
        <v>https://www.ajemjournal.com/article/S0735-6757(20)30642-2/fulltext</v>
      </c>
      <c r="G107" s="98" t="s">
        <v>103</v>
      </c>
      <c r="H107" s="98" t="s">
        <v>104</v>
      </c>
      <c r="I107" s="99" t="s">
        <v>2898</v>
      </c>
      <c r="J107" s="93" t="s">
        <v>2899</v>
      </c>
      <c r="K107" s="93">
        <v>2020</v>
      </c>
      <c r="L107" s="98" t="s">
        <v>1759</v>
      </c>
      <c r="M107" s="93" t="s">
        <v>2900</v>
      </c>
      <c r="N107" s="98" t="s">
        <v>2255</v>
      </c>
      <c r="O107" s="93" t="s">
        <v>240</v>
      </c>
      <c r="P107" s="93" t="s">
        <v>239</v>
      </c>
      <c r="Q107" s="93" t="s">
        <v>240</v>
      </c>
      <c r="R107" s="101" t="s">
        <v>240</v>
      </c>
      <c r="S107" s="99" t="s">
        <v>105</v>
      </c>
      <c r="T107" s="93">
        <v>1</v>
      </c>
      <c r="U107" s="93" t="s">
        <v>240</v>
      </c>
      <c r="V107" s="93" t="s">
        <v>240</v>
      </c>
      <c r="W107" s="99" t="s">
        <v>240</v>
      </c>
      <c r="X107" s="93" t="s">
        <v>240</v>
      </c>
      <c r="Y107" s="93" t="s">
        <v>240</v>
      </c>
      <c r="Z107" s="93" t="s">
        <v>239</v>
      </c>
      <c r="AA107" s="99" t="s">
        <v>239</v>
      </c>
      <c r="AB107" s="99" t="s">
        <v>240</v>
      </c>
      <c r="AC107" s="99" t="s">
        <v>239</v>
      </c>
      <c r="AD107" s="99" t="s">
        <v>239</v>
      </c>
      <c r="AE107" s="99" t="s">
        <v>240</v>
      </c>
      <c r="AF107" s="99" t="s">
        <v>240</v>
      </c>
      <c r="AG107" s="99" t="s">
        <v>240</v>
      </c>
      <c r="AH107" s="99" t="s">
        <v>240</v>
      </c>
      <c r="AI107" s="99" t="s">
        <v>240</v>
      </c>
      <c r="AJ107" s="99" t="s">
        <v>240</v>
      </c>
      <c r="AK107" s="99"/>
      <c r="AL107" s="99" t="s">
        <v>1967</v>
      </c>
    </row>
    <row r="108" spans="1:38" ht="30" customHeight="1" x14ac:dyDescent="0.35">
      <c r="A108" s="105" t="s">
        <v>2901</v>
      </c>
      <c r="B108" s="99" t="s">
        <v>2902</v>
      </c>
      <c r="C108" s="96">
        <v>44042</v>
      </c>
      <c r="D108" s="97">
        <v>44043</v>
      </c>
      <c r="E108" s="93" t="s">
        <v>2903</v>
      </c>
      <c r="F108" s="114" t="str">
        <f t="shared" si="3"/>
        <v>https://obgyn.onlinelibrary.wiley.com/doi/abs/10.1002/ijgo.13335</v>
      </c>
      <c r="G108" s="98" t="s">
        <v>2904</v>
      </c>
      <c r="H108" s="98" t="s">
        <v>1763</v>
      </c>
      <c r="I108" s="99" t="s">
        <v>2905</v>
      </c>
      <c r="J108" s="93" t="s">
        <v>1764</v>
      </c>
      <c r="K108" s="93">
        <v>2020</v>
      </c>
      <c r="L108" s="98" t="s">
        <v>1759</v>
      </c>
      <c r="M108" s="93" t="s">
        <v>2906</v>
      </c>
      <c r="N108" s="98" t="s">
        <v>2255</v>
      </c>
      <c r="O108" s="93" t="s">
        <v>239</v>
      </c>
      <c r="P108" s="93" t="s">
        <v>240</v>
      </c>
      <c r="Q108" s="93" t="s">
        <v>240</v>
      </c>
      <c r="R108" s="101" t="s">
        <v>239</v>
      </c>
      <c r="S108" s="99" t="s">
        <v>39</v>
      </c>
      <c r="T108" s="93">
        <v>25</v>
      </c>
      <c r="U108" s="93" t="s">
        <v>239</v>
      </c>
      <c r="V108" s="93" t="s">
        <v>240</v>
      </c>
      <c r="W108" s="99" t="s">
        <v>240</v>
      </c>
      <c r="X108" s="93" t="s">
        <v>239</v>
      </c>
      <c r="Y108" s="93" t="s">
        <v>240</v>
      </c>
      <c r="Z108" s="93" t="s">
        <v>240</v>
      </c>
      <c r="AA108" s="99" t="s">
        <v>240</v>
      </c>
      <c r="AB108" s="99" t="s">
        <v>240</v>
      </c>
      <c r="AC108" s="99" t="s">
        <v>240</v>
      </c>
      <c r="AD108" s="99" t="s">
        <v>240</v>
      </c>
      <c r="AE108" s="99" t="s">
        <v>240</v>
      </c>
      <c r="AF108" s="99" t="s">
        <v>240</v>
      </c>
      <c r="AG108" s="99" t="s">
        <v>239</v>
      </c>
      <c r="AH108" s="99" t="s">
        <v>240</v>
      </c>
      <c r="AI108" s="99" t="s">
        <v>240</v>
      </c>
      <c r="AJ108" s="99" t="s">
        <v>240</v>
      </c>
      <c r="AK108" s="99" t="s">
        <v>2504</v>
      </c>
      <c r="AL108" s="99" t="s">
        <v>1967</v>
      </c>
    </row>
    <row r="109" spans="1:38" ht="30" customHeight="1" x14ac:dyDescent="0.35">
      <c r="A109" s="105" t="s">
        <v>2907</v>
      </c>
      <c r="B109" s="99" t="s">
        <v>1765</v>
      </c>
      <c r="C109" s="96">
        <v>44044</v>
      </c>
      <c r="D109" s="97">
        <v>44044</v>
      </c>
      <c r="E109" s="93" t="s">
        <v>2908</v>
      </c>
      <c r="F109" s="114" t="str">
        <f t="shared" si="3"/>
        <v>https://journals.lww.com/greenjournal/Citation/2020/08000/Protection_by_Exclusion__Another_Missed.44.aspx</v>
      </c>
      <c r="G109" s="98" t="s">
        <v>1869</v>
      </c>
      <c r="H109" s="98" t="s">
        <v>109</v>
      </c>
      <c r="I109" s="99" t="s">
        <v>2909</v>
      </c>
      <c r="J109" s="93" t="s">
        <v>2242</v>
      </c>
      <c r="K109" s="93">
        <v>2020</v>
      </c>
      <c r="L109" s="98" t="s">
        <v>1759</v>
      </c>
      <c r="M109" s="93" t="s">
        <v>2910</v>
      </c>
      <c r="N109" s="98" t="s">
        <v>2255</v>
      </c>
      <c r="O109" s="93" t="s">
        <v>239</v>
      </c>
      <c r="P109" s="93" t="s">
        <v>240</v>
      </c>
      <c r="Q109" s="93" t="s">
        <v>240</v>
      </c>
      <c r="R109" s="101" t="s">
        <v>240</v>
      </c>
      <c r="S109" s="99" t="s">
        <v>101</v>
      </c>
      <c r="T109" s="93" t="s">
        <v>1869</v>
      </c>
      <c r="U109" s="93" t="s">
        <v>240</v>
      </c>
      <c r="V109" s="93" t="s">
        <v>240</v>
      </c>
      <c r="W109" s="99" t="s">
        <v>240</v>
      </c>
      <c r="X109" s="93" t="s">
        <v>239</v>
      </c>
      <c r="Y109" s="93" t="s">
        <v>240</v>
      </c>
      <c r="Z109" s="93" t="s">
        <v>240</v>
      </c>
      <c r="AA109" s="99" t="s">
        <v>240</v>
      </c>
      <c r="AB109" s="99" t="s">
        <v>240</v>
      </c>
      <c r="AC109" s="99" t="s">
        <v>240</v>
      </c>
      <c r="AD109" s="99" t="s">
        <v>240</v>
      </c>
      <c r="AE109" s="99" t="s">
        <v>240</v>
      </c>
      <c r="AF109" s="99" t="s">
        <v>240</v>
      </c>
      <c r="AG109" s="99" t="s">
        <v>240</v>
      </c>
      <c r="AH109" s="99" t="s">
        <v>240</v>
      </c>
      <c r="AI109" s="99" t="s">
        <v>240</v>
      </c>
      <c r="AJ109" s="99" t="s">
        <v>240</v>
      </c>
      <c r="AK109" s="99"/>
      <c r="AL109" s="99" t="s">
        <v>1967</v>
      </c>
    </row>
    <row r="110" spans="1:38" ht="30" customHeight="1" x14ac:dyDescent="0.35">
      <c r="A110" s="105" t="s">
        <v>2911</v>
      </c>
      <c r="B110" s="99" t="s">
        <v>2912</v>
      </c>
      <c r="C110" s="96">
        <v>44017</v>
      </c>
      <c r="D110" s="97">
        <v>44041</v>
      </c>
      <c r="E110" s="93" t="s">
        <v>2913</v>
      </c>
      <c r="F110" s="114" t="str">
        <f t="shared" si="3"/>
        <v>http://yxxb.xjtu.edu.cn//oa/darticle.aspx?type=view&amp;id=202004003</v>
      </c>
      <c r="G110" s="98" t="s">
        <v>107</v>
      </c>
      <c r="H110" s="98" t="s">
        <v>104</v>
      </c>
      <c r="I110" s="99" t="s">
        <v>2914</v>
      </c>
      <c r="J110" s="93" t="s">
        <v>2915</v>
      </c>
      <c r="K110" s="93">
        <v>2020</v>
      </c>
      <c r="L110" s="98" t="s">
        <v>1759</v>
      </c>
      <c r="M110" s="93" t="s">
        <v>2916</v>
      </c>
      <c r="N110" s="98" t="s">
        <v>2751</v>
      </c>
      <c r="O110" s="93" t="s">
        <v>240</v>
      </c>
      <c r="P110" s="93" t="s">
        <v>239</v>
      </c>
      <c r="Q110" s="93" t="s">
        <v>240</v>
      </c>
      <c r="R110" s="101" t="s">
        <v>239</v>
      </c>
      <c r="S110" s="99" t="s">
        <v>39</v>
      </c>
      <c r="T110" s="93" t="s">
        <v>1869</v>
      </c>
      <c r="U110" s="93" t="s">
        <v>240</v>
      </c>
      <c r="V110" s="93" t="s">
        <v>240</v>
      </c>
      <c r="W110" s="99" t="s">
        <v>240</v>
      </c>
      <c r="X110" s="93" t="s">
        <v>240</v>
      </c>
      <c r="Y110" s="93" t="s">
        <v>240</v>
      </c>
      <c r="Z110" s="93" t="s">
        <v>239</v>
      </c>
      <c r="AA110" s="99" t="s">
        <v>239</v>
      </c>
      <c r="AB110" s="99" t="s">
        <v>239</v>
      </c>
      <c r="AC110" s="99" t="s">
        <v>239</v>
      </c>
      <c r="AD110" s="99" t="s">
        <v>240</v>
      </c>
      <c r="AE110" s="99" t="s">
        <v>240</v>
      </c>
      <c r="AF110" s="99" t="s">
        <v>240</v>
      </c>
      <c r="AG110" s="99" t="s">
        <v>240</v>
      </c>
      <c r="AH110" s="99" t="s">
        <v>239</v>
      </c>
      <c r="AI110" s="99" t="s">
        <v>240</v>
      </c>
      <c r="AJ110" s="99" t="s">
        <v>240</v>
      </c>
      <c r="AK110" s="99"/>
      <c r="AL110" s="99" t="s">
        <v>1967</v>
      </c>
    </row>
    <row r="111" spans="1:38" ht="30" customHeight="1" x14ac:dyDescent="0.35">
      <c r="A111" s="105" t="s">
        <v>2917</v>
      </c>
      <c r="B111" s="99" t="s">
        <v>2918</v>
      </c>
      <c r="C111" s="96">
        <v>43970</v>
      </c>
      <c r="D111" s="97">
        <v>44041</v>
      </c>
      <c r="E111" s="93" t="s">
        <v>2919</v>
      </c>
      <c r="F111" s="114" t="str">
        <f t="shared" si="3"/>
        <v>http://medicaljournal.gazi.edu.tr/index.php/GMJ/article/view/2496</v>
      </c>
      <c r="G111" s="98" t="s">
        <v>171</v>
      </c>
      <c r="H111" s="98" t="s">
        <v>102</v>
      </c>
      <c r="I111" s="99" t="s">
        <v>2920</v>
      </c>
      <c r="J111" s="93" t="s">
        <v>2921</v>
      </c>
      <c r="K111" s="93">
        <v>2020</v>
      </c>
      <c r="L111" s="98" t="s">
        <v>1759</v>
      </c>
      <c r="M111" s="93" t="s">
        <v>2922</v>
      </c>
      <c r="N111" s="98" t="s">
        <v>2255</v>
      </c>
      <c r="O111" s="93" t="s">
        <v>239</v>
      </c>
      <c r="P111" s="93" t="s">
        <v>239</v>
      </c>
      <c r="Q111" s="93" t="s">
        <v>240</v>
      </c>
      <c r="R111" s="101" t="s">
        <v>239</v>
      </c>
      <c r="S111" s="99" t="s">
        <v>39</v>
      </c>
      <c r="T111" s="93" t="s">
        <v>1869</v>
      </c>
      <c r="U111" s="93" t="s">
        <v>239</v>
      </c>
      <c r="V111" s="93" t="s">
        <v>239</v>
      </c>
      <c r="W111" s="99" t="s">
        <v>239</v>
      </c>
      <c r="X111" s="93" t="s">
        <v>239</v>
      </c>
      <c r="Y111" s="93" t="s">
        <v>240</v>
      </c>
      <c r="Z111" s="93" t="s">
        <v>239</v>
      </c>
      <c r="AA111" s="99" t="s">
        <v>239</v>
      </c>
      <c r="AB111" s="99" t="s">
        <v>239</v>
      </c>
      <c r="AC111" s="99" t="s">
        <v>239</v>
      </c>
      <c r="AD111" s="99" t="s">
        <v>240</v>
      </c>
      <c r="AE111" s="99" t="s">
        <v>240</v>
      </c>
      <c r="AF111" s="99" t="s">
        <v>240</v>
      </c>
      <c r="AG111" s="99" t="s">
        <v>240</v>
      </c>
      <c r="AH111" s="99" t="s">
        <v>239</v>
      </c>
      <c r="AI111" s="99" t="s">
        <v>240</v>
      </c>
      <c r="AJ111" s="99" t="s">
        <v>240</v>
      </c>
      <c r="AK111" s="99"/>
      <c r="AL111" s="99" t="s">
        <v>1967</v>
      </c>
    </row>
    <row r="112" spans="1:38" ht="30" customHeight="1" x14ac:dyDescent="0.35">
      <c r="A112" s="105" t="s">
        <v>2923</v>
      </c>
      <c r="B112" s="99" t="s">
        <v>2924</v>
      </c>
      <c r="C112" s="96">
        <v>43970</v>
      </c>
      <c r="D112" s="97">
        <v>44041</v>
      </c>
      <c r="E112" s="93" t="s">
        <v>2925</v>
      </c>
      <c r="F112" s="114" t="str">
        <f t="shared" si="3"/>
        <v>https://www.pjms.org.pk/index.php/pjms/article/view/2759/544</v>
      </c>
      <c r="G112" s="98" t="s">
        <v>2830</v>
      </c>
      <c r="H112" s="98" t="s">
        <v>102</v>
      </c>
      <c r="I112" s="99" t="s">
        <v>2926</v>
      </c>
      <c r="J112" s="93" t="s">
        <v>2927</v>
      </c>
      <c r="K112" s="93">
        <v>2020</v>
      </c>
      <c r="L112" s="98" t="s">
        <v>1759</v>
      </c>
      <c r="M112" s="93" t="s">
        <v>2928</v>
      </c>
      <c r="N112" s="98" t="s">
        <v>2255</v>
      </c>
      <c r="O112" s="93" t="s">
        <v>240</v>
      </c>
      <c r="P112" s="93" t="s">
        <v>239</v>
      </c>
      <c r="Q112" s="93" t="s">
        <v>240</v>
      </c>
      <c r="R112" s="101" t="s">
        <v>239</v>
      </c>
      <c r="S112" s="99" t="s">
        <v>101</v>
      </c>
      <c r="T112" s="93" t="s">
        <v>1869</v>
      </c>
      <c r="U112" s="93" t="s">
        <v>240</v>
      </c>
      <c r="V112" s="93" t="s">
        <v>240</v>
      </c>
      <c r="W112" s="99" t="s">
        <v>240</v>
      </c>
      <c r="X112" s="93" t="s">
        <v>240</v>
      </c>
      <c r="Y112" s="93" t="s">
        <v>240</v>
      </c>
      <c r="Z112" s="93" t="s">
        <v>239</v>
      </c>
      <c r="AA112" s="99" t="s">
        <v>240</v>
      </c>
      <c r="AB112" s="99" t="s">
        <v>239</v>
      </c>
      <c r="AC112" s="99" t="s">
        <v>240</v>
      </c>
      <c r="AD112" s="99" t="s">
        <v>240</v>
      </c>
      <c r="AE112" s="99" t="s">
        <v>240</v>
      </c>
      <c r="AF112" s="99" t="s">
        <v>240</v>
      </c>
      <c r="AG112" s="99" t="s">
        <v>240</v>
      </c>
      <c r="AH112" s="99" t="s">
        <v>239</v>
      </c>
      <c r="AI112" s="99" t="s">
        <v>240</v>
      </c>
      <c r="AJ112" s="99" t="s">
        <v>240</v>
      </c>
      <c r="AK112" s="99" t="s">
        <v>2504</v>
      </c>
      <c r="AL112" s="99" t="s">
        <v>1967</v>
      </c>
    </row>
    <row r="113" spans="1:38" ht="30" customHeight="1" x14ac:dyDescent="0.35">
      <c r="A113" s="105" t="s">
        <v>2929</v>
      </c>
      <c r="B113" s="99" t="s">
        <v>2930</v>
      </c>
      <c r="C113" s="96">
        <v>44011</v>
      </c>
      <c r="D113" s="97">
        <v>44040</v>
      </c>
      <c r="E113" s="93" t="s">
        <v>2931</v>
      </c>
      <c r="F113" s="114" t="str">
        <f t="shared" si="3"/>
        <v>https://www.signavitae.com/articles/10.22514/sv.2020.16.0028</v>
      </c>
      <c r="G113" s="98" t="s">
        <v>106</v>
      </c>
      <c r="H113" s="98" t="s">
        <v>104</v>
      </c>
      <c r="I113" s="99" t="s">
        <v>2932</v>
      </c>
      <c r="J113" s="93" t="s">
        <v>2933</v>
      </c>
      <c r="K113" s="93">
        <v>2020</v>
      </c>
      <c r="L113" s="98" t="s">
        <v>1759</v>
      </c>
      <c r="M113" s="93" t="s">
        <v>2934</v>
      </c>
      <c r="N113" s="98" t="s">
        <v>2255</v>
      </c>
      <c r="O113" s="93" t="s">
        <v>239</v>
      </c>
      <c r="P113" s="93" t="s">
        <v>240</v>
      </c>
      <c r="Q113" s="93" t="s">
        <v>240</v>
      </c>
      <c r="R113" s="101" t="s">
        <v>240</v>
      </c>
      <c r="S113" s="99" t="s">
        <v>105</v>
      </c>
      <c r="T113" s="93">
        <v>2</v>
      </c>
      <c r="U113" s="93" t="s">
        <v>239</v>
      </c>
      <c r="V113" s="93" t="s">
        <v>240</v>
      </c>
      <c r="W113" s="99" t="s">
        <v>240</v>
      </c>
      <c r="X113" s="93" t="s">
        <v>239</v>
      </c>
      <c r="Y113" s="93" t="s">
        <v>239</v>
      </c>
      <c r="Z113" s="93" t="s">
        <v>240</v>
      </c>
      <c r="AA113" s="99" t="s">
        <v>240</v>
      </c>
      <c r="AB113" s="99" t="s">
        <v>240</v>
      </c>
      <c r="AC113" s="99" t="s">
        <v>240</v>
      </c>
      <c r="AD113" s="99" t="s">
        <v>240</v>
      </c>
      <c r="AE113" s="99" t="s">
        <v>240</v>
      </c>
      <c r="AF113" s="99" t="s">
        <v>240</v>
      </c>
      <c r="AG113" s="99" t="s">
        <v>240</v>
      </c>
      <c r="AH113" s="99" t="s">
        <v>240</v>
      </c>
      <c r="AI113" s="99" t="s">
        <v>3005</v>
      </c>
      <c r="AJ113" s="99" t="s">
        <v>240</v>
      </c>
      <c r="AK113" s="99"/>
      <c r="AL113" s="99" t="s">
        <v>1967</v>
      </c>
    </row>
    <row r="114" spans="1:38" ht="30" customHeight="1" x14ac:dyDescent="0.35">
      <c r="A114" s="105" t="s">
        <v>2935</v>
      </c>
      <c r="B114" s="99" t="s">
        <v>2936</v>
      </c>
      <c r="C114" s="96">
        <v>43994</v>
      </c>
      <c r="D114" s="97">
        <v>44040</v>
      </c>
      <c r="E114" s="93" t="s">
        <v>2937</v>
      </c>
      <c r="F114" s="114" t="str">
        <f t="shared" si="3"/>
        <v>https://www.revistachilenadepediatria.cl/index.php/rchped/article/download/2419/2631</v>
      </c>
      <c r="G114" s="98" t="s">
        <v>2494</v>
      </c>
      <c r="H114" s="98" t="s">
        <v>109</v>
      </c>
      <c r="I114" s="99" t="s">
        <v>2938</v>
      </c>
      <c r="J114" s="93" t="s">
        <v>2939</v>
      </c>
      <c r="K114" s="93">
        <v>2020</v>
      </c>
      <c r="L114" s="98" t="s">
        <v>1759</v>
      </c>
      <c r="M114" s="93" t="s">
        <v>2940</v>
      </c>
      <c r="N114" s="98" t="s">
        <v>2125</v>
      </c>
      <c r="O114" s="93" t="s">
        <v>240</v>
      </c>
      <c r="P114" s="93" t="s">
        <v>239</v>
      </c>
      <c r="Q114" s="93" t="s">
        <v>240</v>
      </c>
      <c r="R114" s="101" t="s">
        <v>240</v>
      </c>
      <c r="S114" s="99" t="s">
        <v>39</v>
      </c>
      <c r="T114" s="93" t="s">
        <v>1869</v>
      </c>
      <c r="U114" s="93" t="s">
        <v>240</v>
      </c>
      <c r="V114" s="93" t="s">
        <v>240</v>
      </c>
      <c r="W114" s="99" t="s">
        <v>240</v>
      </c>
      <c r="X114" s="93" t="s">
        <v>240</v>
      </c>
      <c r="Y114" s="93" t="s">
        <v>240</v>
      </c>
      <c r="Z114" s="93" t="s">
        <v>240</v>
      </c>
      <c r="AA114" s="99" t="s">
        <v>239</v>
      </c>
      <c r="AB114" s="99" t="s">
        <v>240</v>
      </c>
      <c r="AC114" s="99" t="s">
        <v>240</v>
      </c>
      <c r="AD114" s="99" t="s">
        <v>239</v>
      </c>
      <c r="AE114" s="99" t="s">
        <v>240</v>
      </c>
      <c r="AF114" s="99" t="s">
        <v>240</v>
      </c>
      <c r="AG114" s="99" t="s">
        <v>240</v>
      </c>
      <c r="AH114" s="99" t="s">
        <v>240</v>
      </c>
      <c r="AI114" s="99" t="s">
        <v>240</v>
      </c>
      <c r="AJ114" s="99" t="s">
        <v>240</v>
      </c>
      <c r="AK114" s="99"/>
      <c r="AL114" s="99" t="s">
        <v>1967</v>
      </c>
    </row>
    <row r="115" spans="1:38" ht="30" customHeight="1" x14ac:dyDescent="0.35">
      <c r="A115" s="105" t="s">
        <v>2941</v>
      </c>
      <c r="B115" s="99" t="s">
        <v>2942</v>
      </c>
      <c r="C115" s="96">
        <v>44036</v>
      </c>
      <c r="D115" s="97">
        <v>44041</v>
      </c>
      <c r="E115" s="93" t="s">
        <v>2943</v>
      </c>
      <c r="F115" s="114" t="str">
        <f t="shared" si="3"/>
        <v>https://onlinelibrary.wiley.com/doi/full/10.1111/jocd.13601</v>
      </c>
      <c r="G115" s="98" t="s">
        <v>1869</v>
      </c>
      <c r="H115" s="98" t="s">
        <v>102</v>
      </c>
      <c r="I115" s="99" t="s">
        <v>2944</v>
      </c>
      <c r="J115" s="93" t="s">
        <v>2945</v>
      </c>
      <c r="K115" s="93">
        <v>2020</v>
      </c>
      <c r="L115" s="98" t="s">
        <v>1759</v>
      </c>
      <c r="M115" s="93" t="s">
        <v>2946</v>
      </c>
      <c r="N115" s="98" t="s">
        <v>2255</v>
      </c>
      <c r="O115" s="93" t="s">
        <v>239</v>
      </c>
      <c r="P115" s="93" t="s">
        <v>240</v>
      </c>
      <c r="Q115" s="93" t="s">
        <v>240</v>
      </c>
      <c r="R115" s="101" t="s">
        <v>239</v>
      </c>
      <c r="S115" s="99" t="s">
        <v>101</v>
      </c>
      <c r="T115" s="93" t="s">
        <v>1869</v>
      </c>
      <c r="U115" s="93" t="s">
        <v>240</v>
      </c>
      <c r="V115" s="93" t="s">
        <v>240</v>
      </c>
      <c r="W115" s="99" t="s">
        <v>240</v>
      </c>
      <c r="X115" s="93" t="s">
        <v>239</v>
      </c>
      <c r="Y115" s="93" t="s">
        <v>240</v>
      </c>
      <c r="Z115" s="93" t="s">
        <v>240</v>
      </c>
      <c r="AA115" s="99" t="s">
        <v>240</v>
      </c>
      <c r="AB115" s="99" t="s">
        <v>240</v>
      </c>
      <c r="AC115" s="99" t="s">
        <v>240</v>
      </c>
      <c r="AD115" s="99" t="s">
        <v>240</v>
      </c>
      <c r="AE115" s="99" t="s">
        <v>240</v>
      </c>
      <c r="AF115" s="99" t="s">
        <v>240</v>
      </c>
      <c r="AG115" s="99" t="s">
        <v>239</v>
      </c>
      <c r="AH115" s="99" t="s">
        <v>240</v>
      </c>
      <c r="AI115" s="99" t="s">
        <v>240</v>
      </c>
      <c r="AJ115" s="99" t="s">
        <v>240</v>
      </c>
      <c r="AK115" s="99" t="s">
        <v>2504</v>
      </c>
      <c r="AL115" s="99" t="s">
        <v>1967</v>
      </c>
    </row>
    <row r="116" spans="1:38" ht="30" customHeight="1" x14ac:dyDescent="0.35">
      <c r="A116" s="105" t="s">
        <v>2947</v>
      </c>
      <c r="B116" s="99" t="s">
        <v>2948</v>
      </c>
      <c r="C116" s="96">
        <v>43999</v>
      </c>
      <c r="D116" s="97">
        <v>44042</v>
      </c>
      <c r="E116" s="93" t="s">
        <v>2949</v>
      </c>
      <c r="F116" s="114" t="str">
        <f t="shared" si="3"/>
        <v>https://onlinelibrary.wiley.com/doi/abs/10.1002/art.41399</v>
      </c>
      <c r="G116" s="98" t="s">
        <v>106</v>
      </c>
      <c r="H116" s="98" t="s">
        <v>104</v>
      </c>
      <c r="I116" s="99" t="s">
        <v>2950</v>
      </c>
      <c r="J116" s="93" t="s">
        <v>2951</v>
      </c>
      <c r="K116" s="93">
        <v>2020</v>
      </c>
      <c r="L116" s="98" t="s">
        <v>1759</v>
      </c>
      <c r="M116" s="93" t="s">
        <v>2952</v>
      </c>
      <c r="N116" s="98" t="s">
        <v>2255</v>
      </c>
      <c r="O116" s="93" t="s">
        <v>240</v>
      </c>
      <c r="P116" s="93" t="s">
        <v>239</v>
      </c>
      <c r="Q116" s="93" t="s">
        <v>240</v>
      </c>
      <c r="R116" s="101" t="s">
        <v>240</v>
      </c>
      <c r="S116" s="99" t="s">
        <v>105</v>
      </c>
      <c r="T116" s="93" t="s">
        <v>1869</v>
      </c>
      <c r="U116" s="93" t="s">
        <v>240</v>
      </c>
      <c r="V116" s="93" t="s">
        <v>240</v>
      </c>
      <c r="W116" s="99" t="s">
        <v>240</v>
      </c>
      <c r="X116" s="93" t="s">
        <v>240</v>
      </c>
      <c r="Y116" s="93" t="s">
        <v>240</v>
      </c>
      <c r="Z116" s="93" t="s">
        <v>240</v>
      </c>
      <c r="AA116" s="99" t="s">
        <v>239</v>
      </c>
      <c r="AB116" s="99" t="s">
        <v>240</v>
      </c>
      <c r="AC116" s="99" t="s">
        <v>239</v>
      </c>
      <c r="AD116" s="99" t="s">
        <v>239</v>
      </c>
      <c r="AE116" s="99" t="s">
        <v>240</v>
      </c>
      <c r="AF116" s="99" t="s">
        <v>240</v>
      </c>
      <c r="AG116" s="99" t="s">
        <v>240</v>
      </c>
      <c r="AH116" s="99" t="s">
        <v>240</v>
      </c>
      <c r="AI116" s="99" t="s">
        <v>240</v>
      </c>
      <c r="AJ116" s="99" t="s">
        <v>240</v>
      </c>
      <c r="AK116" s="99"/>
      <c r="AL116" s="99" t="s">
        <v>1967</v>
      </c>
    </row>
    <row r="117" spans="1:38" ht="30" customHeight="1" x14ac:dyDescent="0.35">
      <c r="A117" s="105" t="s">
        <v>2953</v>
      </c>
      <c r="B117" s="99" t="s">
        <v>2954</v>
      </c>
      <c r="C117" s="96">
        <v>44003</v>
      </c>
      <c r="D117" s="97">
        <v>44041</v>
      </c>
      <c r="E117" s="93" t="s">
        <v>2955</v>
      </c>
      <c r="F117" s="114" t="str">
        <f t="shared" si="3"/>
        <v>https://vsp.spr-journal.ru/jour/article/view/2378</v>
      </c>
      <c r="G117" s="98" t="s">
        <v>2956</v>
      </c>
      <c r="H117" s="98" t="s">
        <v>102</v>
      </c>
      <c r="I117" s="99" t="s">
        <v>2957</v>
      </c>
      <c r="J117" s="93" t="s">
        <v>2958</v>
      </c>
      <c r="K117" s="93">
        <v>2020</v>
      </c>
      <c r="L117" s="98" t="s">
        <v>1759</v>
      </c>
      <c r="M117" s="93" t="s">
        <v>2959</v>
      </c>
      <c r="N117" s="98" t="s">
        <v>2802</v>
      </c>
      <c r="O117" s="93" t="s">
        <v>240</v>
      </c>
      <c r="P117" s="93" t="s">
        <v>239</v>
      </c>
      <c r="Q117" s="93" t="s">
        <v>240</v>
      </c>
      <c r="R117" s="101" t="s">
        <v>240</v>
      </c>
      <c r="S117" s="99" t="s">
        <v>39</v>
      </c>
      <c r="T117" s="93" t="s">
        <v>1869</v>
      </c>
      <c r="U117" s="93" t="s">
        <v>240</v>
      </c>
      <c r="V117" s="93" t="s">
        <v>240</v>
      </c>
      <c r="W117" s="99" t="s">
        <v>240</v>
      </c>
      <c r="X117" s="93" t="s">
        <v>240</v>
      </c>
      <c r="Y117" s="93" t="s">
        <v>240</v>
      </c>
      <c r="Z117" s="93" t="s">
        <v>239</v>
      </c>
      <c r="AA117" s="99" t="s">
        <v>239</v>
      </c>
      <c r="AB117" s="99" t="s">
        <v>239</v>
      </c>
      <c r="AC117" s="99" t="s">
        <v>239</v>
      </c>
      <c r="AD117" s="99" t="s">
        <v>239</v>
      </c>
      <c r="AE117" s="99" t="s">
        <v>240</v>
      </c>
      <c r="AF117" s="99" t="s">
        <v>240</v>
      </c>
      <c r="AG117" s="99" t="s">
        <v>240</v>
      </c>
      <c r="AH117" s="99" t="s">
        <v>240</v>
      </c>
      <c r="AI117" s="99" t="s">
        <v>240</v>
      </c>
      <c r="AJ117" s="99" t="s">
        <v>240</v>
      </c>
      <c r="AK117" s="99"/>
      <c r="AL117" s="99" t="s">
        <v>1967</v>
      </c>
    </row>
    <row r="118" spans="1:38" ht="30" customHeight="1" x14ac:dyDescent="0.35">
      <c r="A118" s="105" t="s">
        <v>2960</v>
      </c>
      <c r="B118" s="99" t="s">
        <v>2961</v>
      </c>
      <c r="C118" s="96">
        <v>43973</v>
      </c>
      <c r="D118" s="97">
        <v>44041</v>
      </c>
      <c r="E118" s="93" t="s">
        <v>2962</v>
      </c>
      <c r="F118" s="114" t="str">
        <f t="shared" si="3"/>
        <v>https://www.jpsychopathol.it/article/the-covid-19-outbreak-impact-on-mental-health-and-intervention-strategies/</v>
      </c>
      <c r="G118" s="98" t="s">
        <v>106</v>
      </c>
      <c r="H118" s="98" t="s">
        <v>109</v>
      </c>
      <c r="I118" s="99" t="s">
        <v>2963</v>
      </c>
      <c r="J118" s="93" t="s">
        <v>2964</v>
      </c>
      <c r="K118" s="93">
        <v>2020</v>
      </c>
      <c r="L118" s="98" t="s">
        <v>1759</v>
      </c>
      <c r="M118" s="93" t="s">
        <v>2965</v>
      </c>
      <c r="N118" s="98" t="s">
        <v>2255</v>
      </c>
      <c r="O118" s="93" t="s">
        <v>240</v>
      </c>
      <c r="P118" s="93" t="s">
        <v>239</v>
      </c>
      <c r="Q118" s="93" t="s">
        <v>240</v>
      </c>
      <c r="R118" s="101" t="s">
        <v>239</v>
      </c>
      <c r="S118" s="99" t="s">
        <v>105</v>
      </c>
      <c r="T118" s="93" t="s">
        <v>1869</v>
      </c>
      <c r="U118" s="93" t="s">
        <v>240</v>
      </c>
      <c r="V118" s="93" t="s">
        <v>240</v>
      </c>
      <c r="W118" s="99" t="s">
        <v>240</v>
      </c>
      <c r="X118" s="93" t="s">
        <v>240</v>
      </c>
      <c r="Y118" s="93" t="s">
        <v>240</v>
      </c>
      <c r="Z118" s="93" t="s">
        <v>239</v>
      </c>
      <c r="AA118" s="99" t="s">
        <v>240</v>
      </c>
      <c r="AB118" s="99" t="s">
        <v>240</v>
      </c>
      <c r="AC118" s="99" t="s">
        <v>240</v>
      </c>
      <c r="AD118" s="99" t="s">
        <v>240</v>
      </c>
      <c r="AE118" s="99" t="s">
        <v>240</v>
      </c>
      <c r="AF118" s="99" t="s">
        <v>240</v>
      </c>
      <c r="AG118" s="99" t="s">
        <v>240</v>
      </c>
      <c r="AH118" s="99" t="s">
        <v>239</v>
      </c>
      <c r="AI118" s="99" t="s">
        <v>240</v>
      </c>
      <c r="AJ118" s="99" t="s">
        <v>240</v>
      </c>
      <c r="AK118" s="99" t="s">
        <v>2504</v>
      </c>
      <c r="AL118" s="99" t="s">
        <v>1967</v>
      </c>
    </row>
    <row r="119" spans="1:38" ht="30" customHeight="1" x14ac:dyDescent="0.35">
      <c r="A119" s="105" t="s">
        <v>2966</v>
      </c>
      <c r="B119" s="99" t="s">
        <v>2967</v>
      </c>
      <c r="C119" s="96">
        <v>44013</v>
      </c>
      <c r="D119" s="97">
        <v>44040</v>
      </c>
      <c r="E119" s="93" t="s">
        <v>2968</v>
      </c>
      <c r="F119" s="114" t="str">
        <f t="shared" si="3"/>
        <v>https://www.sciencedirect.com/science/article/pii/S0210573X20300617?via%3Dihub</v>
      </c>
      <c r="G119" s="98" t="s">
        <v>170</v>
      </c>
      <c r="H119" s="98" t="s">
        <v>109</v>
      </c>
      <c r="I119" s="99" t="s">
        <v>2969</v>
      </c>
      <c r="J119" s="93" t="s">
        <v>2247</v>
      </c>
      <c r="K119" s="93">
        <v>2020</v>
      </c>
      <c r="L119" s="98" t="s">
        <v>1759</v>
      </c>
      <c r="M119" s="93" t="s">
        <v>2970</v>
      </c>
      <c r="N119" s="98" t="s">
        <v>2125</v>
      </c>
      <c r="O119" s="93" t="s">
        <v>239</v>
      </c>
      <c r="P119" s="93" t="s">
        <v>240</v>
      </c>
      <c r="Q119" s="93" t="s">
        <v>240</v>
      </c>
      <c r="R119" s="101" t="s">
        <v>239</v>
      </c>
      <c r="S119" s="99" t="s">
        <v>105</v>
      </c>
      <c r="T119" s="93" t="s">
        <v>1869</v>
      </c>
      <c r="U119" s="93" t="s">
        <v>239</v>
      </c>
      <c r="V119" s="93" t="s">
        <v>240</v>
      </c>
      <c r="W119" s="99" t="s">
        <v>240</v>
      </c>
      <c r="X119" s="93" t="s">
        <v>239</v>
      </c>
      <c r="Y119" s="93" t="s">
        <v>240</v>
      </c>
      <c r="Z119" s="93" t="s">
        <v>240</v>
      </c>
      <c r="AA119" s="99" t="s">
        <v>240</v>
      </c>
      <c r="AB119" s="99" t="s">
        <v>240</v>
      </c>
      <c r="AC119" s="99" t="s">
        <v>240</v>
      </c>
      <c r="AD119" s="99" t="s">
        <v>240</v>
      </c>
      <c r="AE119" s="99" t="s">
        <v>240</v>
      </c>
      <c r="AF119" s="99" t="s">
        <v>240</v>
      </c>
      <c r="AG119" s="99" t="s">
        <v>239</v>
      </c>
      <c r="AH119" s="99" t="s">
        <v>240</v>
      </c>
      <c r="AI119" s="99" t="s">
        <v>240</v>
      </c>
      <c r="AJ119" s="99" t="s">
        <v>240</v>
      </c>
      <c r="AK119" s="99"/>
      <c r="AL119" s="99" t="s">
        <v>1967</v>
      </c>
    </row>
    <row r="120" spans="1:38" ht="30" customHeight="1" x14ac:dyDescent="0.35">
      <c r="A120" s="105" t="s">
        <v>2971</v>
      </c>
      <c r="B120" s="99" t="s">
        <v>2972</v>
      </c>
      <c r="C120" s="96">
        <v>44034</v>
      </c>
      <c r="D120" s="97">
        <v>44041</v>
      </c>
      <c r="E120" s="93" t="s">
        <v>2973</v>
      </c>
      <c r="F120" s="114" t="str">
        <f t="shared" si="3"/>
        <v>https://www.sciencedirect.com/science/article/pii/S2213007120303841?via%3Dihub</v>
      </c>
      <c r="G120" s="98" t="s">
        <v>103</v>
      </c>
      <c r="H120" s="98" t="s">
        <v>104</v>
      </c>
      <c r="I120" s="99" t="s">
        <v>2974</v>
      </c>
      <c r="J120" s="93" t="s">
        <v>2975</v>
      </c>
      <c r="K120" s="93">
        <v>2020</v>
      </c>
      <c r="L120" s="98" t="s">
        <v>1759</v>
      </c>
      <c r="M120" s="93" t="s">
        <v>2976</v>
      </c>
      <c r="N120" s="98" t="s">
        <v>2255</v>
      </c>
      <c r="O120" s="93" t="s">
        <v>239</v>
      </c>
      <c r="P120" s="93" t="s">
        <v>240</v>
      </c>
      <c r="Q120" s="93" t="s">
        <v>240</v>
      </c>
      <c r="R120" s="101" t="s">
        <v>240</v>
      </c>
      <c r="S120" s="99" t="s">
        <v>105</v>
      </c>
      <c r="T120" s="93">
        <v>1</v>
      </c>
      <c r="U120" s="93" t="s">
        <v>239</v>
      </c>
      <c r="V120" s="93" t="s">
        <v>240</v>
      </c>
      <c r="W120" s="99" t="s">
        <v>240</v>
      </c>
      <c r="X120" s="93" t="s">
        <v>239</v>
      </c>
      <c r="Y120" s="93" t="s">
        <v>239</v>
      </c>
      <c r="Z120" s="93" t="s">
        <v>240</v>
      </c>
      <c r="AA120" s="99" t="s">
        <v>240</v>
      </c>
      <c r="AB120" s="99" t="s">
        <v>240</v>
      </c>
      <c r="AC120" s="99" t="s">
        <v>240</v>
      </c>
      <c r="AD120" s="99" t="s">
        <v>240</v>
      </c>
      <c r="AE120" s="99" t="s">
        <v>240</v>
      </c>
      <c r="AF120" s="99" t="s">
        <v>240</v>
      </c>
      <c r="AG120" s="99" t="s">
        <v>240</v>
      </c>
      <c r="AH120" s="99" t="s">
        <v>240</v>
      </c>
      <c r="AI120" s="99" t="s">
        <v>240</v>
      </c>
      <c r="AJ120" s="99" t="s">
        <v>240</v>
      </c>
      <c r="AK120" s="99"/>
      <c r="AL120" s="99" t="s">
        <v>1967</v>
      </c>
    </row>
    <row r="121" spans="1:38" ht="30" customHeight="1" x14ac:dyDescent="0.35">
      <c r="A121" s="105" t="s">
        <v>2977</v>
      </c>
      <c r="B121" s="99" t="s">
        <v>2978</v>
      </c>
      <c r="C121" s="96">
        <v>44041</v>
      </c>
      <c r="D121" s="97">
        <v>44046</v>
      </c>
      <c r="E121" s="93" t="s">
        <v>2979</v>
      </c>
      <c r="F121" s="114" t="str">
        <f t="shared" si="3"/>
        <v>http://medrxiv.org/content/early/2020/08/01/2020.07.29.20164590.abstract</v>
      </c>
      <c r="G121" s="98" t="s">
        <v>103</v>
      </c>
      <c r="H121" s="98" t="s">
        <v>102</v>
      </c>
      <c r="I121" s="99" t="s">
        <v>2980</v>
      </c>
      <c r="J121" s="93" t="s">
        <v>2981</v>
      </c>
      <c r="K121" s="93">
        <v>2020</v>
      </c>
      <c r="L121" s="98" t="s">
        <v>1270</v>
      </c>
      <c r="M121" s="93" t="s">
        <v>2982</v>
      </c>
      <c r="N121" s="98" t="s">
        <v>2255</v>
      </c>
      <c r="O121" s="93" t="s">
        <v>240</v>
      </c>
      <c r="P121" s="93" t="s">
        <v>239</v>
      </c>
      <c r="Q121" s="93" t="s">
        <v>240</v>
      </c>
      <c r="R121" s="101" t="s">
        <v>239</v>
      </c>
      <c r="S121" s="99" t="s">
        <v>105</v>
      </c>
      <c r="T121" s="93" t="s">
        <v>2983</v>
      </c>
      <c r="U121" s="93" t="s">
        <v>240</v>
      </c>
      <c r="V121" s="93" t="s">
        <v>240</v>
      </c>
      <c r="W121" s="99" t="s">
        <v>240</v>
      </c>
      <c r="X121" s="93" t="s">
        <v>240</v>
      </c>
      <c r="Y121" s="93" t="s">
        <v>240</v>
      </c>
      <c r="Z121" s="93" t="s">
        <v>240</v>
      </c>
      <c r="AA121" s="99" t="s">
        <v>240</v>
      </c>
      <c r="AB121" s="99" t="s">
        <v>239</v>
      </c>
      <c r="AC121" s="99" t="s">
        <v>239</v>
      </c>
      <c r="AD121" s="99" t="s">
        <v>240</v>
      </c>
      <c r="AE121" s="99" t="s">
        <v>240</v>
      </c>
      <c r="AF121" s="99" t="s">
        <v>240</v>
      </c>
      <c r="AG121" s="99" t="s">
        <v>240</v>
      </c>
      <c r="AH121" s="99" t="s">
        <v>240</v>
      </c>
      <c r="AI121" s="99" t="s">
        <v>240</v>
      </c>
      <c r="AJ121" s="99" t="s">
        <v>240</v>
      </c>
      <c r="AK121" s="99"/>
      <c r="AL121" s="99" t="s">
        <v>1967</v>
      </c>
    </row>
    <row r="122" spans="1:38" ht="30" customHeight="1" x14ac:dyDescent="0.35">
      <c r="A122" s="105" t="s">
        <v>2984</v>
      </c>
      <c r="B122" s="99" t="s">
        <v>2985</v>
      </c>
      <c r="C122" s="96">
        <v>44041</v>
      </c>
      <c r="D122" s="97">
        <v>44046</v>
      </c>
      <c r="E122" s="93" t="s">
        <v>2986</v>
      </c>
      <c r="F122" s="114" t="str">
        <f t="shared" si="3"/>
        <v>http://medrxiv.org/content/early/2020/07/31/2020.07.29.20164459.abstract</v>
      </c>
      <c r="G122" s="98" t="s">
        <v>103</v>
      </c>
      <c r="H122" s="98" t="s">
        <v>1763</v>
      </c>
      <c r="I122" s="99" t="s">
        <v>2987</v>
      </c>
      <c r="J122" s="93" t="s">
        <v>2981</v>
      </c>
      <c r="K122" s="93">
        <v>2020</v>
      </c>
      <c r="L122" s="98" t="s">
        <v>1270</v>
      </c>
      <c r="M122" s="93" t="s">
        <v>2988</v>
      </c>
      <c r="N122" s="98" t="s">
        <v>2255</v>
      </c>
      <c r="O122" s="93" t="s">
        <v>240</v>
      </c>
      <c r="P122" s="93" t="s">
        <v>239</v>
      </c>
      <c r="Q122" s="93" t="s">
        <v>240</v>
      </c>
      <c r="R122" s="101" t="s">
        <v>239</v>
      </c>
      <c r="S122" s="99" t="s">
        <v>105</v>
      </c>
      <c r="T122" s="93" t="s">
        <v>2989</v>
      </c>
      <c r="U122" s="93" t="s">
        <v>240</v>
      </c>
      <c r="V122" s="93" t="s">
        <v>240</v>
      </c>
      <c r="W122" s="99" t="s">
        <v>240</v>
      </c>
      <c r="X122" s="93" t="s">
        <v>240</v>
      </c>
      <c r="Y122" s="93" t="s">
        <v>240</v>
      </c>
      <c r="Z122" s="93" t="s">
        <v>239</v>
      </c>
      <c r="AA122" s="99" t="s">
        <v>239</v>
      </c>
      <c r="AB122" s="99" t="s">
        <v>240</v>
      </c>
      <c r="AC122" s="99" t="s">
        <v>240</v>
      </c>
      <c r="AD122" s="99" t="s">
        <v>239</v>
      </c>
      <c r="AE122" s="99" t="s">
        <v>240</v>
      </c>
      <c r="AF122" s="99" t="s">
        <v>240</v>
      </c>
      <c r="AG122" s="99" t="s">
        <v>240</v>
      </c>
      <c r="AH122" s="99" t="s">
        <v>239</v>
      </c>
      <c r="AI122" s="99" t="s">
        <v>240</v>
      </c>
      <c r="AJ122" s="99" t="s">
        <v>240</v>
      </c>
      <c r="AK122" s="99"/>
      <c r="AL122" s="99" t="s">
        <v>1967</v>
      </c>
    </row>
    <row r="123" spans="1:38" ht="30" customHeight="1" x14ac:dyDescent="0.35">
      <c r="A123" s="105" t="s">
        <v>2990</v>
      </c>
      <c r="B123" s="99" t="s">
        <v>2991</v>
      </c>
      <c r="C123" s="96">
        <v>44028</v>
      </c>
      <c r="D123" s="97">
        <v>44042</v>
      </c>
      <c r="E123" s="93" t="s">
        <v>2992</v>
      </c>
      <c r="F123" s="114" t="str">
        <f t="shared" si="3"/>
        <v>http://medrxiv.org/content/early/2020/07/29/2020.07.16.20127357.abstract</v>
      </c>
      <c r="G123" s="98" t="s">
        <v>106</v>
      </c>
      <c r="H123" s="98" t="s">
        <v>100</v>
      </c>
      <c r="I123" s="99" t="s">
        <v>2993</v>
      </c>
      <c r="J123" s="93" t="s">
        <v>2981</v>
      </c>
      <c r="K123" s="93">
        <v>2020</v>
      </c>
      <c r="L123" s="98" t="s">
        <v>1270</v>
      </c>
      <c r="M123" s="93" t="s">
        <v>2994</v>
      </c>
      <c r="N123" s="98" t="s">
        <v>2255</v>
      </c>
      <c r="O123" s="93" t="s">
        <v>240</v>
      </c>
      <c r="P123" s="93" t="s">
        <v>239</v>
      </c>
      <c r="Q123" s="93" t="s">
        <v>240</v>
      </c>
      <c r="R123" s="101" t="s">
        <v>240</v>
      </c>
      <c r="S123" s="99" t="s">
        <v>105</v>
      </c>
      <c r="T123" s="93" t="s">
        <v>2995</v>
      </c>
      <c r="U123" s="93" t="s">
        <v>240</v>
      </c>
      <c r="V123" s="93" t="s">
        <v>240</v>
      </c>
      <c r="W123" s="99" t="s">
        <v>240</v>
      </c>
      <c r="X123" s="93" t="s">
        <v>240</v>
      </c>
      <c r="Y123" s="93" t="s">
        <v>240</v>
      </c>
      <c r="Z123" s="93" t="s">
        <v>239</v>
      </c>
      <c r="AA123" s="99" t="s">
        <v>239</v>
      </c>
      <c r="AB123" s="99" t="s">
        <v>240</v>
      </c>
      <c r="AC123" s="99" t="s">
        <v>239</v>
      </c>
      <c r="AD123" s="99" t="s">
        <v>240</v>
      </c>
      <c r="AE123" s="99" t="s">
        <v>240</v>
      </c>
      <c r="AF123" s="99" t="s">
        <v>240</v>
      </c>
      <c r="AG123" s="99" t="s">
        <v>240</v>
      </c>
      <c r="AH123" s="99" t="s">
        <v>240</v>
      </c>
      <c r="AI123" s="99" t="s">
        <v>240</v>
      </c>
      <c r="AJ123" s="99" t="s">
        <v>240</v>
      </c>
      <c r="AK123" s="99"/>
      <c r="AL123" s="99" t="s">
        <v>1967</v>
      </c>
    </row>
    <row r="124" spans="1:38" ht="30" customHeight="1" x14ac:dyDescent="0.35">
      <c r="A124" s="105" t="s">
        <v>2996</v>
      </c>
      <c r="B124" s="99" t="s">
        <v>2997</v>
      </c>
      <c r="C124" s="96">
        <v>44037</v>
      </c>
      <c r="D124" s="97">
        <v>44040</v>
      </c>
      <c r="E124" s="93" t="s">
        <v>2998</v>
      </c>
      <c r="F124" s="114" t="str">
        <f t="shared" si="3"/>
        <v>http://medrxiv.org/content/early/2020/07/27/2020.07.25.20156471.abstract</v>
      </c>
      <c r="G124" s="98" t="s">
        <v>169</v>
      </c>
      <c r="H124" s="98" t="s">
        <v>110</v>
      </c>
      <c r="I124" s="99" t="s">
        <v>2999</v>
      </c>
      <c r="J124" s="93" t="s">
        <v>2981</v>
      </c>
      <c r="K124" s="93">
        <v>2020</v>
      </c>
      <c r="L124" s="98" t="s">
        <v>1270</v>
      </c>
      <c r="M124" s="93" t="s">
        <v>3000</v>
      </c>
      <c r="N124" s="98" t="s">
        <v>2255</v>
      </c>
      <c r="O124" s="93" t="s">
        <v>240</v>
      </c>
      <c r="P124" s="93" t="s">
        <v>239</v>
      </c>
      <c r="Q124" s="93" t="s">
        <v>240</v>
      </c>
      <c r="R124" s="101" t="s">
        <v>239</v>
      </c>
      <c r="S124" s="99" t="s">
        <v>105</v>
      </c>
      <c r="T124" s="93" t="s">
        <v>1869</v>
      </c>
      <c r="U124" s="93" t="s">
        <v>240</v>
      </c>
      <c r="V124" s="93" t="s">
        <v>240</v>
      </c>
      <c r="W124" s="99" t="s">
        <v>240</v>
      </c>
      <c r="X124" s="93" t="s">
        <v>240</v>
      </c>
      <c r="Y124" s="93" t="s">
        <v>240</v>
      </c>
      <c r="Z124" s="93" t="s">
        <v>240</v>
      </c>
      <c r="AA124" s="99" t="s">
        <v>240</v>
      </c>
      <c r="AB124" s="99" t="s">
        <v>239</v>
      </c>
      <c r="AC124" s="99" t="s">
        <v>240</v>
      </c>
      <c r="AD124" s="99" t="s">
        <v>240</v>
      </c>
      <c r="AE124" s="99" t="s">
        <v>240</v>
      </c>
      <c r="AF124" s="99" t="s">
        <v>240</v>
      </c>
      <c r="AG124" s="99" t="s">
        <v>240</v>
      </c>
      <c r="AH124" s="99" t="s">
        <v>239</v>
      </c>
      <c r="AI124" s="99" t="s">
        <v>240</v>
      </c>
      <c r="AJ124" s="99" t="s">
        <v>3001</v>
      </c>
      <c r="AK124" s="99"/>
      <c r="AL124" s="99" t="s">
        <v>1967</v>
      </c>
    </row>
    <row r="125" spans="1:38" ht="30" customHeight="1" x14ac:dyDescent="0.35">
      <c r="A125" s="105"/>
      <c r="B125" s="99"/>
      <c r="C125" s="96"/>
      <c r="E125" s="93"/>
      <c r="F125" s="114" t="str">
        <f t="shared" si="3"/>
        <v/>
      </c>
      <c r="G125" s="98"/>
      <c r="H125" s="98"/>
      <c r="I125" s="99"/>
      <c r="J125" s="93"/>
      <c r="K125" s="93"/>
      <c r="L125" s="98"/>
      <c r="M125" s="93"/>
      <c r="N125" s="98"/>
      <c r="O125" s="93"/>
      <c r="P125" s="93"/>
      <c r="Q125" s="93"/>
      <c r="S125" s="99"/>
      <c r="T125" s="93"/>
      <c r="U125" s="93"/>
      <c r="V125" s="93"/>
      <c r="W125" s="99"/>
      <c r="X125" s="93"/>
      <c r="Y125" s="93"/>
      <c r="Z125" s="93"/>
      <c r="AA125" s="99"/>
      <c r="AB125" s="99"/>
      <c r="AC125" s="99"/>
      <c r="AD125" s="99"/>
      <c r="AE125" s="99"/>
      <c r="AF125" s="99"/>
      <c r="AG125" s="99"/>
      <c r="AH125" s="99"/>
      <c r="AI125" s="99"/>
      <c r="AJ125" s="99"/>
      <c r="AK125" s="99"/>
      <c r="AL125" s="99"/>
    </row>
  </sheetData>
  <phoneticPr fontId="44" type="noConversion"/>
  <conditionalFormatting sqref="M2:N124">
    <cfRule type="cellIs" dxfId="74" priority="9" operator="equal">
      <formula>"Exclude"</formula>
    </cfRule>
    <cfRule type="cellIs" dxfId="73" priority="10" operator="equal">
      <formula>"Include"</formula>
    </cfRule>
  </conditionalFormatting>
  <conditionalFormatting sqref="C2:C124">
    <cfRule type="containsBlanks" dxfId="72" priority="8">
      <formula>LEN(TRIM(C2))=0</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70" zoomScaleNormal="70" workbookViewId="0">
      <selection activeCell="C5" sqref="C5"/>
    </sheetView>
  </sheetViews>
  <sheetFormatPr defaultColWidth="10.81640625" defaultRowHeight="13.5" x14ac:dyDescent="0.3"/>
  <cols>
    <col min="1" max="1" width="3.81640625" style="49" customWidth="1"/>
    <col min="2" max="2" width="1" style="49" customWidth="1"/>
    <col min="3" max="3" width="74.9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5429687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223</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224</v>
      </c>
      <c r="D5" s="56" t="s">
        <v>214</v>
      </c>
      <c r="E5" s="73" t="s">
        <v>238</v>
      </c>
      <c r="F5" s="51"/>
      <c r="G5" s="64"/>
      <c r="H5" s="66" t="s">
        <v>225</v>
      </c>
      <c r="I5" s="66"/>
      <c r="J5" s="65"/>
      <c r="K5" s="65"/>
      <c r="L5" s="65"/>
      <c r="M5" s="65"/>
      <c r="N5" s="65"/>
      <c r="O5" s="65"/>
      <c r="P5" s="65"/>
      <c r="Q5" s="65"/>
    </row>
    <row r="6" spans="1:17" s="54" customFormat="1" ht="30" customHeight="1" x14ac:dyDescent="0.35">
      <c r="A6" s="53"/>
      <c r="B6" s="53"/>
      <c r="C6" s="57" t="s">
        <v>188</v>
      </c>
      <c r="D6" s="58">
        <f>GETPIVOTDATA("COUNTRY",'Calculations (Hide)'!$A$4)</f>
        <v>123</v>
      </c>
      <c r="E6" s="74">
        <v>100</v>
      </c>
      <c r="F6" s="53"/>
      <c r="G6" s="53"/>
      <c r="H6" s="53"/>
      <c r="I6" s="53"/>
      <c r="J6" s="53"/>
      <c r="K6" s="53"/>
      <c r="L6" s="53"/>
      <c r="M6" s="53"/>
      <c r="N6" s="53"/>
    </row>
    <row r="7" spans="1:17" s="54" customFormat="1" ht="30" customHeight="1" x14ac:dyDescent="0.35">
      <c r="A7" s="53"/>
      <c r="B7" s="52"/>
      <c r="C7" s="59" t="s">
        <v>213</v>
      </c>
      <c r="D7" s="60"/>
      <c r="E7" s="75"/>
      <c r="F7" s="53"/>
      <c r="G7" s="53"/>
      <c r="H7" s="53"/>
      <c r="I7" s="53"/>
      <c r="J7" s="53"/>
      <c r="K7" s="53"/>
      <c r="L7" s="53"/>
      <c r="M7" s="53"/>
      <c r="N7" s="53"/>
    </row>
    <row r="8" spans="1:17" s="54" customFormat="1" ht="30" customHeight="1" x14ac:dyDescent="0.35">
      <c r="A8" s="53"/>
      <c r="B8" s="53"/>
      <c r="C8" s="61" t="s">
        <v>231</v>
      </c>
      <c r="D8" s="58">
        <f>'Calculations (Hide)'!G5</f>
        <v>67</v>
      </c>
      <c r="E8" s="74">
        <f>D8/D6*100</f>
        <v>54.471544715447152</v>
      </c>
      <c r="F8" s="53"/>
      <c r="G8" s="53"/>
      <c r="H8" s="53"/>
      <c r="I8" s="53"/>
      <c r="J8" s="53"/>
      <c r="K8" s="53"/>
      <c r="L8" s="53"/>
      <c r="M8" s="53"/>
      <c r="N8" s="53"/>
    </row>
    <row r="9" spans="1:17" s="54" customFormat="1" ht="30" customHeight="1" x14ac:dyDescent="0.35">
      <c r="A9" s="53"/>
      <c r="B9" s="53"/>
      <c r="C9" s="61" t="s">
        <v>232</v>
      </c>
      <c r="D9" s="58">
        <f>'Calculations (Hide)'!G6</f>
        <v>57</v>
      </c>
      <c r="E9" s="74">
        <f>D9/D6*100</f>
        <v>46.341463414634148</v>
      </c>
      <c r="F9" s="53"/>
      <c r="G9" s="53"/>
      <c r="H9" s="53"/>
      <c r="I9" s="53"/>
      <c r="J9" s="53"/>
      <c r="K9" s="53"/>
      <c r="L9" s="53"/>
      <c r="M9" s="53"/>
      <c r="N9" s="53"/>
    </row>
    <row r="10" spans="1:17" s="54" customFormat="1" ht="30" customHeight="1" x14ac:dyDescent="0.35">
      <c r="A10" s="53"/>
      <c r="B10" s="52"/>
      <c r="C10" s="59" t="s">
        <v>205</v>
      </c>
      <c r="D10" s="60"/>
      <c r="E10" s="75"/>
      <c r="F10" s="53"/>
      <c r="G10" s="53"/>
      <c r="H10" s="53"/>
      <c r="I10" s="53"/>
      <c r="J10" s="53"/>
      <c r="K10" s="53"/>
      <c r="L10" s="53"/>
      <c r="M10" s="53"/>
      <c r="N10" s="53"/>
    </row>
    <row r="11" spans="1:17" s="54" customFormat="1" ht="30" customHeight="1" x14ac:dyDescent="0.35">
      <c r="A11" s="53"/>
      <c r="B11" s="53"/>
      <c r="C11" s="61" t="s">
        <v>233</v>
      </c>
      <c r="D11" s="58">
        <f>'Calculations (Hide)'!G11</f>
        <v>23</v>
      </c>
      <c r="E11" s="74">
        <f>D11/D6*100</f>
        <v>18.699186991869919</v>
      </c>
      <c r="F11" s="53"/>
      <c r="G11" s="53"/>
      <c r="H11" s="53"/>
      <c r="I11" s="53"/>
      <c r="J11" s="53"/>
      <c r="K11" s="53"/>
      <c r="L11" s="53"/>
      <c r="M11" s="53"/>
      <c r="N11" s="53"/>
    </row>
    <row r="12" spans="1:17" s="54" customFormat="1" ht="30" customHeight="1" x14ac:dyDescent="0.35">
      <c r="A12" s="53"/>
      <c r="B12" s="53"/>
      <c r="C12" s="61" t="s">
        <v>234</v>
      </c>
      <c r="D12" s="58">
        <f>'Calculations (Hide)'!G12</f>
        <v>43</v>
      </c>
      <c r="E12" s="74">
        <f>D12/D6*100</f>
        <v>34.959349593495936</v>
      </c>
      <c r="F12" s="53"/>
      <c r="G12" s="53"/>
      <c r="H12" s="53"/>
      <c r="I12" s="53"/>
      <c r="J12" s="53"/>
      <c r="K12" s="53"/>
      <c r="L12" s="53"/>
      <c r="M12" s="53"/>
      <c r="N12" s="53"/>
    </row>
    <row r="13" spans="1:17" ht="30" customHeight="1" x14ac:dyDescent="0.3">
      <c r="B13" s="52"/>
      <c r="C13" s="59" t="s">
        <v>219</v>
      </c>
      <c r="D13" s="59"/>
      <c r="E13" s="76"/>
    </row>
    <row r="14" spans="1:17" ht="30" customHeight="1" x14ac:dyDescent="0.3">
      <c r="C14" s="62" t="s">
        <v>220</v>
      </c>
      <c r="D14" s="58">
        <f>GETPIVOTDATA("COUNTRY",'Calculations (Hide)'!$A$4,"LMIC","LMIC")</f>
        <v>24</v>
      </c>
      <c r="E14" s="74">
        <f>D14/D6*100</f>
        <v>19.512195121951219</v>
      </c>
    </row>
    <row r="15" spans="1:17" ht="30" customHeight="1" x14ac:dyDescent="0.3">
      <c r="C15" s="62" t="s">
        <v>221</v>
      </c>
      <c r="D15" s="58">
        <f>GETPIVOTDATA("COUNTRY",'Calculations (Hide)'!$A$4,"LMIC","HIC")</f>
        <v>51</v>
      </c>
      <c r="E15" s="74">
        <f>D15/D6*100</f>
        <v>41.463414634146339</v>
      </c>
    </row>
    <row r="16" spans="1:17" ht="30" customHeight="1" x14ac:dyDescent="0.3">
      <c r="C16" s="62" t="s">
        <v>222</v>
      </c>
      <c r="D16" s="58">
        <f>GETPIVOTDATA("COUNTRY",'Calculations (Hide)'!$A$4,"LMIC","LMIC/HIC")</f>
        <v>38</v>
      </c>
      <c r="E16" s="74">
        <f>D16/D6*100</f>
        <v>30.894308943089431</v>
      </c>
    </row>
    <row r="17" spans="2:17" ht="30" customHeight="1" x14ac:dyDescent="0.3">
      <c r="B17" s="68"/>
      <c r="C17" s="70" t="s">
        <v>230</v>
      </c>
      <c r="D17" s="69"/>
      <c r="E17" s="77"/>
    </row>
    <row r="18" spans="2:17" ht="30" customHeight="1" x14ac:dyDescent="0.3">
      <c r="C18" s="62" t="s">
        <v>235</v>
      </c>
      <c r="D18" s="58">
        <f>'Calculations (Hide)'!G17</f>
        <v>119</v>
      </c>
      <c r="E18" s="74">
        <f>D18/D6*100</f>
        <v>96.747967479674799</v>
      </c>
    </row>
    <row r="19" spans="2:17" ht="30" customHeight="1" x14ac:dyDescent="0.3">
      <c r="C19" s="62" t="s">
        <v>236</v>
      </c>
      <c r="D19" s="58">
        <f>'Calculations (Hide)'!G18</f>
        <v>4</v>
      </c>
      <c r="E19" s="74">
        <f>D19/D6*100</f>
        <v>3.2520325203252036</v>
      </c>
    </row>
    <row r="20" spans="2:17" ht="30" customHeight="1" x14ac:dyDescent="0.3">
      <c r="C20" s="62" t="s">
        <v>237</v>
      </c>
      <c r="D20" s="58">
        <f>'Calculations (Hide)'!G19</f>
        <v>0</v>
      </c>
      <c r="E20" s="74">
        <f>D20/D6*100</f>
        <v>0</v>
      </c>
    </row>
    <row r="21" spans="2:17" ht="37.9" customHeight="1" x14ac:dyDescent="0.3">
      <c r="D21" s="53"/>
      <c r="E21" s="78"/>
    </row>
    <row r="22" spans="2:17" ht="30" customHeight="1" x14ac:dyDescent="0.3">
      <c r="B22" s="67"/>
      <c r="C22" s="66" t="s">
        <v>1112</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J20" sqref="J20"/>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158</v>
      </c>
      <c r="B1" s="38" t="s">
        <v>159</v>
      </c>
    </row>
    <row r="2" spans="1:2" ht="54" x14ac:dyDescent="0.3">
      <c r="A2" s="22" t="s">
        <v>160</v>
      </c>
      <c r="B2" s="9" t="s">
        <v>161</v>
      </c>
    </row>
    <row r="3" spans="1:2" ht="40.5" x14ac:dyDescent="0.3">
      <c r="A3" s="22" t="s">
        <v>162</v>
      </c>
      <c r="B3" s="9" t="s">
        <v>1269</v>
      </c>
    </row>
    <row r="4" spans="1:2" ht="40.5" x14ac:dyDescent="0.3">
      <c r="A4" s="22" t="s">
        <v>163</v>
      </c>
      <c r="B4" s="10" t="s">
        <v>164</v>
      </c>
    </row>
    <row r="5" spans="1:2" x14ac:dyDescent="0.3">
      <c r="A5" s="22" t="s">
        <v>1111</v>
      </c>
      <c r="B5" s="10" t="s">
        <v>166</v>
      </c>
    </row>
    <row r="6" spans="1:2" ht="27" x14ac:dyDescent="0.3">
      <c r="A6" s="22" t="s">
        <v>167</v>
      </c>
      <c r="B6" s="10" t="s">
        <v>168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333"/>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9.08984375" defaultRowHeight="30" customHeight="1" x14ac:dyDescent="0.35"/>
  <cols>
    <col min="1" max="1" width="12.90625" style="97" customWidth="1"/>
    <col min="2" max="2" width="54.54296875" style="102" customWidth="1"/>
    <col min="3" max="3" width="20.08984375" style="100" bestFit="1" customWidth="1"/>
    <col min="4" max="6" width="16.26953125" style="100" customWidth="1"/>
    <col min="7" max="7" width="19.08984375" style="115" customWidth="1"/>
    <col min="8" max="8" width="12.1796875" style="97" hidden="1" customWidth="1"/>
    <col min="9" max="9" width="7.36328125" style="97" hidden="1" customWidth="1"/>
    <col min="10" max="10" width="18.7265625" style="97" customWidth="1"/>
    <col min="11" max="11" width="7.26953125" style="100" hidden="1" customWidth="1"/>
    <col min="12" max="12" width="12.26953125" style="115" customWidth="1"/>
    <col min="13" max="13" width="15.26953125" style="100" customWidth="1"/>
    <col min="14" max="14" width="13.7265625" style="100" customWidth="1"/>
    <col min="15" max="15" width="16.54296875" style="100" customWidth="1"/>
    <col min="16" max="16" width="18.26953125" style="100" customWidth="1"/>
    <col min="17" max="17" width="12" style="100" customWidth="1"/>
    <col min="18" max="18" width="14.7265625" style="100" customWidth="1"/>
    <col min="19" max="19" width="15.08984375" style="100" bestFit="1" customWidth="1"/>
    <col min="20" max="20" width="12.81640625" style="100" bestFit="1" customWidth="1"/>
    <col min="21" max="21" width="11.1796875" style="100" customWidth="1"/>
    <col min="22" max="22" width="15.7265625" style="97" customWidth="1"/>
    <col min="23" max="23" width="12.26953125" style="100" customWidth="1"/>
    <col min="24" max="24" width="10.90625" style="100" customWidth="1"/>
    <col min="25" max="25" width="6" style="100" hidden="1" customWidth="1"/>
    <col min="26" max="16384" width="9.08984375" style="100"/>
  </cols>
  <sheetData>
    <row r="1" spans="1:25" ht="30" customHeight="1" x14ac:dyDescent="0.35">
      <c r="A1" s="107" t="s">
        <v>92</v>
      </c>
      <c r="B1" s="88" t="s">
        <v>1489</v>
      </c>
      <c r="C1" s="107" t="s">
        <v>75</v>
      </c>
      <c r="D1" s="107" t="s">
        <v>77</v>
      </c>
      <c r="E1" s="107" t="s">
        <v>79</v>
      </c>
      <c r="F1" s="107" t="s">
        <v>241</v>
      </c>
      <c r="G1" s="107" t="s">
        <v>242</v>
      </c>
      <c r="H1" s="107" t="s">
        <v>80</v>
      </c>
      <c r="I1" s="107" t="s">
        <v>82</v>
      </c>
      <c r="J1" s="119" t="s">
        <v>243</v>
      </c>
      <c r="K1" s="107" t="s">
        <v>1415</v>
      </c>
      <c r="L1" s="107" t="s">
        <v>18</v>
      </c>
      <c r="M1" s="107" t="s">
        <v>1102</v>
      </c>
      <c r="N1" s="107" t="s">
        <v>19</v>
      </c>
      <c r="O1" s="107" t="s">
        <v>85</v>
      </c>
      <c r="P1" s="107" t="s">
        <v>86</v>
      </c>
      <c r="Q1" s="107" t="s">
        <v>244</v>
      </c>
      <c r="R1" s="107" t="s">
        <v>1104</v>
      </c>
      <c r="S1" s="107" t="s">
        <v>1105</v>
      </c>
      <c r="T1" s="107" t="s">
        <v>87</v>
      </c>
      <c r="U1" s="107" t="s">
        <v>245</v>
      </c>
      <c r="V1" s="119" t="s">
        <v>1589</v>
      </c>
      <c r="W1" s="107" t="s">
        <v>1108</v>
      </c>
      <c r="X1" s="107" t="s">
        <v>89</v>
      </c>
      <c r="Y1" s="107" t="s">
        <v>91</v>
      </c>
    </row>
    <row r="2" spans="1:25" ht="30" customHeight="1" x14ac:dyDescent="0.35">
      <c r="A2" s="97">
        <v>44053</v>
      </c>
      <c r="B2" s="102" t="s">
        <v>847</v>
      </c>
      <c r="C2" s="110" t="s">
        <v>33</v>
      </c>
      <c r="E2" s="100" t="s">
        <v>848</v>
      </c>
      <c r="F2" s="100" t="s">
        <v>1722</v>
      </c>
      <c r="G2" s="117"/>
      <c r="J2" s="97">
        <v>44078</v>
      </c>
      <c r="K2" s="100" t="s">
        <v>849</v>
      </c>
      <c r="L2" s="109" t="str">
        <f t="shared" ref="L2:L21" si="0">HYPERLINK(K2)</f>
        <v>https://clinicaltrials.gov/show/NCT04343664</v>
      </c>
      <c r="M2" s="100" t="s">
        <v>165</v>
      </c>
      <c r="N2" s="100" t="s">
        <v>850</v>
      </c>
      <c r="O2" s="100" t="s">
        <v>787</v>
      </c>
      <c r="Q2" s="100" t="s">
        <v>851</v>
      </c>
      <c r="R2" s="100" t="s">
        <v>852</v>
      </c>
      <c r="S2" s="100" t="s">
        <v>108</v>
      </c>
      <c r="T2" s="100" t="s">
        <v>767</v>
      </c>
      <c r="U2" s="100" t="s">
        <v>853</v>
      </c>
      <c r="V2" s="97">
        <v>44044</v>
      </c>
      <c r="W2" s="100">
        <v>10000</v>
      </c>
    </row>
    <row r="3" spans="1:25" ht="30" customHeight="1" x14ac:dyDescent="0.35">
      <c r="A3" s="97">
        <v>44053</v>
      </c>
      <c r="B3" s="102" t="s">
        <v>133</v>
      </c>
      <c r="C3" s="110" t="s">
        <v>33</v>
      </c>
      <c r="E3" s="100" t="s">
        <v>976</v>
      </c>
      <c r="F3" s="100" t="s">
        <v>1565</v>
      </c>
      <c r="G3" s="117"/>
      <c r="J3" s="97">
        <v>43950</v>
      </c>
      <c r="K3" s="100" t="s">
        <v>977</v>
      </c>
      <c r="L3" s="109" t="str">
        <f t="shared" si="0"/>
        <v>https://clinicaltrials.gov/show/NCT04371432</v>
      </c>
      <c r="M3" s="100" t="s">
        <v>165</v>
      </c>
      <c r="N3" s="100" t="s">
        <v>103</v>
      </c>
      <c r="O3" s="100" t="s">
        <v>115</v>
      </c>
      <c r="Q3" s="100" t="s">
        <v>978</v>
      </c>
      <c r="R3" s="100" t="s">
        <v>813</v>
      </c>
      <c r="S3" s="100" t="s">
        <v>108</v>
      </c>
      <c r="T3" s="100" t="s">
        <v>122</v>
      </c>
      <c r="U3" s="100" t="s">
        <v>134</v>
      </c>
      <c r="V3" s="97">
        <v>44047</v>
      </c>
      <c r="W3" s="100">
        <v>2500</v>
      </c>
    </row>
    <row r="4" spans="1:25" ht="30" customHeight="1" x14ac:dyDescent="0.35">
      <c r="A4" s="97">
        <v>44053</v>
      </c>
      <c r="B4" s="102" t="s">
        <v>2001</v>
      </c>
      <c r="C4" s="110" t="s">
        <v>33</v>
      </c>
      <c r="D4" s="100" t="s">
        <v>2002</v>
      </c>
      <c r="E4" s="100" t="s">
        <v>2004</v>
      </c>
      <c r="F4" s="100" t="s">
        <v>2003</v>
      </c>
      <c r="G4" s="117"/>
      <c r="J4" s="97">
        <v>43951</v>
      </c>
      <c r="K4" s="100" t="s">
        <v>2005</v>
      </c>
      <c r="L4" s="109" t="str">
        <f t="shared" si="0"/>
        <v>https://clinicaltrials.gov/show/NCT04373148</v>
      </c>
      <c r="M4" s="100" t="s">
        <v>165</v>
      </c>
      <c r="N4" s="100" t="s">
        <v>103</v>
      </c>
      <c r="O4" s="100" t="s">
        <v>115</v>
      </c>
      <c r="Q4" s="100" t="s">
        <v>2006</v>
      </c>
      <c r="R4" s="100" t="s">
        <v>868</v>
      </c>
      <c r="S4" s="100" t="s">
        <v>108</v>
      </c>
      <c r="T4" s="100" t="s">
        <v>122</v>
      </c>
      <c r="U4" s="100" t="s">
        <v>2007</v>
      </c>
      <c r="V4" s="97">
        <v>43929</v>
      </c>
      <c r="W4" s="100">
        <v>1000</v>
      </c>
    </row>
    <row r="5" spans="1:25" ht="30" customHeight="1" x14ac:dyDescent="0.35">
      <c r="A5" s="97">
        <v>44053</v>
      </c>
      <c r="B5" s="102" t="s">
        <v>2267</v>
      </c>
      <c r="C5" s="110" t="s">
        <v>33</v>
      </c>
      <c r="E5" s="100" t="s">
        <v>2268</v>
      </c>
      <c r="F5" s="100" t="s">
        <v>2269</v>
      </c>
      <c r="G5" s="117"/>
      <c r="J5" s="97">
        <v>43987</v>
      </c>
      <c r="K5" s="100" t="s">
        <v>2270</v>
      </c>
      <c r="L5" s="109" t="str">
        <f t="shared" si="0"/>
        <v>https://clinicaltrials.gov/show/NCT04419870</v>
      </c>
      <c r="M5" s="100" t="s">
        <v>165</v>
      </c>
      <c r="N5" s="100" t="s">
        <v>103</v>
      </c>
      <c r="O5" s="100" t="s">
        <v>115</v>
      </c>
      <c r="Q5" s="100" t="s">
        <v>978</v>
      </c>
      <c r="R5" s="100" t="s">
        <v>2271</v>
      </c>
      <c r="S5" s="100" t="s">
        <v>108</v>
      </c>
      <c r="T5" s="100" t="s">
        <v>122</v>
      </c>
      <c r="U5" s="100" t="s">
        <v>2272</v>
      </c>
      <c r="V5" s="97">
        <v>44047</v>
      </c>
      <c r="W5" s="100">
        <v>200</v>
      </c>
    </row>
    <row r="6" spans="1:25" ht="30" customHeight="1" x14ac:dyDescent="0.35">
      <c r="A6" s="97">
        <v>44053</v>
      </c>
      <c r="B6" s="102" t="s">
        <v>3063</v>
      </c>
      <c r="C6" s="110" t="s">
        <v>33</v>
      </c>
      <c r="E6" s="100" t="s">
        <v>3012</v>
      </c>
      <c r="F6" s="100" t="s">
        <v>3064</v>
      </c>
      <c r="G6" s="117"/>
      <c r="J6" s="97">
        <v>44040</v>
      </c>
      <c r="K6" s="100" t="s">
        <v>3013</v>
      </c>
      <c r="L6" s="109" t="str">
        <f t="shared" si="0"/>
        <v>https://clinicaltrials.gov/show/NCT04493268</v>
      </c>
      <c r="M6" s="100" t="s">
        <v>165</v>
      </c>
      <c r="N6" s="100" t="s">
        <v>933</v>
      </c>
      <c r="O6" s="100" t="s">
        <v>115</v>
      </c>
      <c r="Q6" s="100" t="s">
        <v>3014</v>
      </c>
      <c r="R6" s="100" t="s">
        <v>1009</v>
      </c>
      <c r="S6" s="100" t="s">
        <v>861</v>
      </c>
      <c r="T6" s="100" t="s">
        <v>767</v>
      </c>
      <c r="U6" s="100" t="s">
        <v>3015</v>
      </c>
      <c r="V6" s="97">
        <v>43897</v>
      </c>
      <c r="W6" s="100">
        <v>250</v>
      </c>
    </row>
    <row r="7" spans="1:25" ht="30" customHeight="1" x14ac:dyDescent="0.35">
      <c r="A7" s="97">
        <v>44053</v>
      </c>
      <c r="B7" s="102" t="s">
        <v>3016</v>
      </c>
      <c r="C7" s="110" t="s">
        <v>33</v>
      </c>
      <c r="D7" s="100" t="s">
        <v>3017</v>
      </c>
      <c r="E7" s="100" t="s">
        <v>3018</v>
      </c>
      <c r="F7" s="100" t="s">
        <v>3065</v>
      </c>
      <c r="G7" s="117"/>
      <c r="J7" s="97">
        <v>44007</v>
      </c>
      <c r="K7" s="100" t="s">
        <v>3019</v>
      </c>
      <c r="L7" s="109" t="str">
        <f t="shared" si="0"/>
        <v>https://clinicaltrials.gov/show/NCT04493307</v>
      </c>
      <c r="M7" s="100" t="s">
        <v>165</v>
      </c>
      <c r="N7" s="100" t="s">
        <v>103</v>
      </c>
      <c r="O7" s="100" t="s">
        <v>115</v>
      </c>
      <c r="Q7" s="100" t="s">
        <v>3020</v>
      </c>
      <c r="R7" s="100" t="s">
        <v>813</v>
      </c>
      <c r="S7" s="100" t="s">
        <v>108</v>
      </c>
      <c r="T7" s="100" t="s">
        <v>122</v>
      </c>
      <c r="U7" s="100" t="s">
        <v>3021</v>
      </c>
      <c r="V7" s="97">
        <v>44012</v>
      </c>
      <c r="W7" s="100">
        <v>100</v>
      </c>
    </row>
    <row r="8" spans="1:25" ht="30" customHeight="1" x14ac:dyDescent="0.35">
      <c r="A8" s="97">
        <v>44053</v>
      </c>
      <c r="B8" s="102" t="s">
        <v>882</v>
      </c>
      <c r="C8" s="110" t="s">
        <v>33</v>
      </c>
      <c r="D8" s="100" t="s">
        <v>883</v>
      </c>
      <c r="E8" s="100" t="s">
        <v>884</v>
      </c>
      <c r="F8" s="100" t="s">
        <v>1726</v>
      </c>
      <c r="G8" s="117"/>
      <c r="J8" s="97">
        <v>43934</v>
      </c>
      <c r="K8" s="100" t="s">
        <v>885</v>
      </c>
      <c r="L8" s="109" t="str">
        <f t="shared" si="0"/>
        <v>https://clinicaltrials.gov/show/NCT04354155</v>
      </c>
      <c r="M8" s="100" t="s">
        <v>165</v>
      </c>
      <c r="N8" s="100" t="s">
        <v>103</v>
      </c>
      <c r="O8" s="100" t="s">
        <v>118</v>
      </c>
      <c r="P8" s="100" t="s">
        <v>945</v>
      </c>
      <c r="Q8" s="100" t="s">
        <v>886</v>
      </c>
      <c r="R8" s="100" t="s">
        <v>108</v>
      </c>
      <c r="S8" s="100" t="s">
        <v>253</v>
      </c>
      <c r="T8" s="100" t="s">
        <v>122</v>
      </c>
      <c r="U8" s="100" t="s">
        <v>887</v>
      </c>
      <c r="V8" s="97">
        <v>43984</v>
      </c>
      <c r="W8" s="100">
        <v>38</v>
      </c>
      <c r="X8" s="100" t="s">
        <v>137</v>
      </c>
    </row>
    <row r="9" spans="1:25" ht="30" customHeight="1" x14ac:dyDescent="0.35">
      <c r="A9" s="97">
        <v>44053</v>
      </c>
      <c r="B9" s="102" t="s">
        <v>1841</v>
      </c>
      <c r="C9" s="110" t="s">
        <v>33</v>
      </c>
      <c r="D9" s="100" t="s">
        <v>1842</v>
      </c>
      <c r="E9" s="100" t="s">
        <v>1843</v>
      </c>
      <c r="F9" s="100" t="s">
        <v>3066</v>
      </c>
      <c r="G9" s="117"/>
      <c r="J9" s="97">
        <v>43990</v>
      </c>
      <c r="K9" s="100" t="s">
        <v>1844</v>
      </c>
      <c r="L9" s="109" t="str">
        <f t="shared" si="0"/>
        <v>https://clinicaltrials.gov/show/NCT04431453</v>
      </c>
      <c r="M9" s="100" t="s">
        <v>165</v>
      </c>
      <c r="N9" s="100" t="s">
        <v>103</v>
      </c>
      <c r="O9" s="100" t="s">
        <v>118</v>
      </c>
      <c r="P9" s="100" t="s">
        <v>1008</v>
      </c>
      <c r="Q9" s="100" t="s">
        <v>1845</v>
      </c>
      <c r="R9" s="100" t="s">
        <v>108</v>
      </c>
      <c r="S9" s="100" t="s">
        <v>253</v>
      </c>
      <c r="T9" s="100" t="s">
        <v>122</v>
      </c>
      <c r="U9" s="100" t="s">
        <v>1846</v>
      </c>
      <c r="V9" s="97">
        <v>44033</v>
      </c>
      <c r="W9" s="100">
        <v>52</v>
      </c>
      <c r="X9" s="100" t="s">
        <v>1151</v>
      </c>
    </row>
    <row r="10" spans="1:25" ht="30" customHeight="1" x14ac:dyDescent="0.35">
      <c r="A10" s="97">
        <v>44053</v>
      </c>
      <c r="B10" s="102" t="s">
        <v>3022</v>
      </c>
      <c r="C10" s="110" t="s">
        <v>33</v>
      </c>
      <c r="E10" s="100" t="s">
        <v>3023</v>
      </c>
      <c r="F10" s="100" t="s">
        <v>3067</v>
      </c>
      <c r="G10" s="117"/>
      <c r="J10" s="97">
        <v>44036</v>
      </c>
      <c r="K10" s="100" t="s">
        <v>3024</v>
      </c>
      <c r="L10" s="109" t="str">
        <f t="shared" si="0"/>
        <v>https://clinicaltrials.gov/show/NCT04487119</v>
      </c>
      <c r="M10" s="100" t="s">
        <v>165</v>
      </c>
      <c r="N10" s="100" t="s">
        <v>139</v>
      </c>
      <c r="O10" s="100" t="s">
        <v>115</v>
      </c>
      <c r="Q10" s="100" t="s">
        <v>3025</v>
      </c>
      <c r="R10" s="100" t="s">
        <v>108</v>
      </c>
      <c r="S10" s="100" t="s">
        <v>253</v>
      </c>
      <c r="T10" s="100" t="s">
        <v>767</v>
      </c>
      <c r="U10" s="100" t="s">
        <v>3026</v>
      </c>
      <c r="V10" s="97">
        <v>44038</v>
      </c>
      <c r="W10" s="100">
        <v>30</v>
      </c>
    </row>
    <row r="11" spans="1:25" ht="30" customHeight="1" x14ac:dyDescent="0.35">
      <c r="A11" s="97">
        <v>44053</v>
      </c>
      <c r="B11" s="102" t="s">
        <v>3027</v>
      </c>
      <c r="C11" s="110" t="s">
        <v>33</v>
      </c>
      <c r="D11" s="100" t="s">
        <v>3028</v>
      </c>
      <c r="E11" s="100" t="s">
        <v>3029</v>
      </c>
      <c r="F11" s="100" t="s">
        <v>3068</v>
      </c>
      <c r="G11" s="117"/>
      <c r="J11" s="97">
        <v>44002</v>
      </c>
      <c r="K11" s="100" t="s">
        <v>3030</v>
      </c>
      <c r="L11" s="109" t="str">
        <f t="shared" si="0"/>
        <v>https://clinicaltrials.gov/show/NCT04490811</v>
      </c>
      <c r="M11" s="100" t="s">
        <v>165</v>
      </c>
      <c r="N11" s="100" t="s">
        <v>117</v>
      </c>
      <c r="O11" s="100" t="s">
        <v>115</v>
      </c>
      <c r="Q11" s="100" t="s">
        <v>3031</v>
      </c>
      <c r="R11" s="100" t="s">
        <v>108</v>
      </c>
      <c r="S11" s="100" t="s">
        <v>253</v>
      </c>
      <c r="T11" s="100" t="s">
        <v>122</v>
      </c>
      <c r="U11" s="100" t="s">
        <v>3032</v>
      </c>
      <c r="V11" s="97">
        <v>43930</v>
      </c>
      <c r="W11" s="100">
        <v>800</v>
      </c>
    </row>
    <row r="12" spans="1:25" ht="30" customHeight="1" x14ac:dyDescent="0.35">
      <c r="A12" s="97">
        <v>44053</v>
      </c>
      <c r="B12" s="102" t="s">
        <v>1405</v>
      </c>
      <c r="C12" s="110" t="s">
        <v>33</v>
      </c>
      <c r="E12" s="100" t="s">
        <v>1406</v>
      </c>
      <c r="F12" s="100" t="s">
        <v>1573</v>
      </c>
      <c r="G12" s="117"/>
      <c r="J12" s="97">
        <v>43978</v>
      </c>
      <c r="K12" s="100" t="s">
        <v>1407</v>
      </c>
      <c r="L12" s="109" t="str">
        <f t="shared" si="0"/>
        <v>https://clinicaltrials.gov/show/NCT04407546</v>
      </c>
      <c r="M12" s="100" t="s">
        <v>165</v>
      </c>
      <c r="N12" s="100" t="s">
        <v>103</v>
      </c>
      <c r="O12" s="100" t="s">
        <v>115</v>
      </c>
      <c r="Q12" s="100" t="s">
        <v>1408</v>
      </c>
      <c r="R12" s="100" t="s">
        <v>108</v>
      </c>
      <c r="S12" s="100" t="s">
        <v>108</v>
      </c>
      <c r="T12" s="100" t="s">
        <v>122</v>
      </c>
      <c r="U12" s="100" t="s">
        <v>1409</v>
      </c>
      <c r="V12" s="97">
        <v>43978</v>
      </c>
      <c r="W12" s="100">
        <v>300</v>
      </c>
    </row>
    <row r="13" spans="1:25" ht="30" customHeight="1" x14ac:dyDescent="0.35">
      <c r="A13" s="97">
        <v>44053</v>
      </c>
      <c r="B13" s="102" t="s">
        <v>3033</v>
      </c>
      <c r="C13" s="110" t="s">
        <v>33</v>
      </c>
      <c r="D13" s="100" t="s">
        <v>3034</v>
      </c>
      <c r="E13" s="100" t="s">
        <v>3035</v>
      </c>
      <c r="F13" s="100" t="s">
        <v>3069</v>
      </c>
      <c r="G13" s="117"/>
      <c r="J13" s="97">
        <v>44040</v>
      </c>
      <c r="K13" s="100" t="s">
        <v>3036</v>
      </c>
      <c r="L13" s="109" t="str">
        <f t="shared" si="0"/>
        <v>https://clinicaltrials.gov/show/NCT04490850</v>
      </c>
      <c r="M13" s="100" t="s">
        <v>165</v>
      </c>
      <c r="N13" s="100" t="s">
        <v>3037</v>
      </c>
      <c r="O13" s="100" t="s">
        <v>118</v>
      </c>
      <c r="P13" s="100" t="s">
        <v>945</v>
      </c>
      <c r="Q13" s="100" t="s">
        <v>1879</v>
      </c>
      <c r="R13" s="100" t="s">
        <v>108</v>
      </c>
      <c r="S13" s="100" t="s">
        <v>108</v>
      </c>
      <c r="T13" s="100" t="s">
        <v>122</v>
      </c>
      <c r="U13" s="100" t="s">
        <v>3038</v>
      </c>
      <c r="V13" s="97">
        <v>44027</v>
      </c>
      <c r="W13" s="100">
        <v>1500</v>
      </c>
      <c r="X13" s="100" t="s">
        <v>108</v>
      </c>
    </row>
    <row r="14" spans="1:25" ht="30" customHeight="1" x14ac:dyDescent="0.35">
      <c r="A14" s="97">
        <v>44053</v>
      </c>
      <c r="B14" s="102" t="s">
        <v>3039</v>
      </c>
      <c r="C14" s="110" t="s">
        <v>33</v>
      </c>
      <c r="D14" s="100" t="s">
        <v>3040</v>
      </c>
      <c r="E14" s="100" t="s">
        <v>3042</v>
      </c>
      <c r="F14" s="100" t="s">
        <v>3070</v>
      </c>
      <c r="G14" s="117" t="s">
        <v>3041</v>
      </c>
      <c r="J14" s="97">
        <v>44043</v>
      </c>
      <c r="K14" s="100" t="s">
        <v>3043</v>
      </c>
      <c r="L14" s="109" t="str">
        <f t="shared" si="0"/>
        <v>http://isrctn.com/ISRCTN60033461</v>
      </c>
      <c r="M14" s="100" t="s">
        <v>737</v>
      </c>
      <c r="N14" s="100" t="s">
        <v>169</v>
      </c>
      <c r="O14" s="100" t="s">
        <v>115</v>
      </c>
      <c r="P14" s="100" t="s">
        <v>3044</v>
      </c>
      <c r="Q14" s="100" t="s">
        <v>739</v>
      </c>
      <c r="T14" s="100" t="s">
        <v>122</v>
      </c>
      <c r="U14" s="100" t="s">
        <v>3045</v>
      </c>
      <c r="V14" s="97">
        <v>43833</v>
      </c>
      <c r="W14" s="100">
        <v>10000</v>
      </c>
      <c r="X14" s="100" t="s">
        <v>183</v>
      </c>
    </row>
    <row r="15" spans="1:25" ht="30" customHeight="1" x14ac:dyDescent="0.35">
      <c r="A15" s="97">
        <v>44053</v>
      </c>
      <c r="B15" s="102" t="s">
        <v>3046</v>
      </c>
      <c r="C15" s="110" t="s">
        <v>33</v>
      </c>
      <c r="D15" s="100" t="s">
        <v>3071</v>
      </c>
      <c r="E15" s="100" t="s">
        <v>3047</v>
      </c>
      <c r="F15" s="100" t="s">
        <v>3072</v>
      </c>
      <c r="G15" s="117" t="s">
        <v>3041</v>
      </c>
      <c r="J15" s="97">
        <v>44035</v>
      </c>
      <c r="K15" s="100" t="s">
        <v>3048</v>
      </c>
      <c r="L15" s="109" t="str">
        <f t="shared" si="0"/>
        <v>http://isrctn.com/ISRCTN17717312</v>
      </c>
      <c r="M15" s="100" t="s">
        <v>737</v>
      </c>
      <c r="N15" s="100" t="s">
        <v>3049</v>
      </c>
      <c r="O15" s="100" t="s">
        <v>115</v>
      </c>
      <c r="P15" s="100" t="s">
        <v>3050</v>
      </c>
      <c r="Q15" s="100" t="s">
        <v>2279</v>
      </c>
      <c r="T15" s="100" t="s">
        <v>122</v>
      </c>
      <c r="U15" s="100" t="s">
        <v>3051</v>
      </c>
      <c r="V15" s="97">
        <v>43839</v>
      </c>
      <c r="W15" s="100">
        <v>10000</v>
      </c>
      <c r="X15" s="100" t="s">
        <v>183</v>
      </c>
    </row>
    <row r="16" spans="1:25" ht="30" customHeight="1" x14ac:dyDescent="0.35">
      <c r="A16" s="97">
        <v>44053</v>
      </c>
      <c r="B16" s="102" t="s">
        <v>1936</v>
      </c>
      <c r="C16" s="110" t="s">
        <v>172</v>
      </c>
      <c r="D16" s="100" t="s">
        <v>1055</v>
      </c>
      <c r="E16" s="100" t="s">
        <v>2192</v>
      </c>
      <c r="F16" s="100" t="s">
        <v>1959</v>
      </c>
      <c r="G16" s="117" t="s">
        <v>1937</v>
      </c>
      <c r="J16" s="97">
        <v>43979</v>
      </c>
      <c r="K16" s="100" t="s">
        <v>1938</v>
      </c>
      <c r="L16" s="109" t="str">
        <f t="shared" si="0"/>
        <v>https://trialregister.nl/trial/8668</v>
      </c>
      <c r="M16" s="100" t="s">
        <v>1057</v>
      </c>
      <c r="N16" s="100" t="s">
        <v>1058</v>
      </c>
      <c r="O16" s="100" t="s">
        <v>115</v>
      </c>
      <c r="P16" s="100" t="s">
        <v>3073</v>
      </c>
      <c r="Q16" s="100" t="s">
        <v>1939</v>
      </c>
      <c r="T16" s="100" t="s">
        <v>255</v>
      </c>
      <c r="U16" s="100" t="s">
        <v>1940</v>
      </c>
      <c r="V16" s="97">
        <v>43979</v>
      </c>
      <c r="W16" s="100">
        <v>20</v>
      </c>
    </row>
    <row r="17" spans="1:24" ht="30" customHeight="1" x14ac:dyDescent="0.35">
      <c r="A17" s="97">
        <v>44053</v>
      </c>
      <c r="B17" s="102" t="s">
        <v>1054</v>
      </c>
      <c r="C17" s="110" t="s">
        <v>172</v>
      </c>
      <c r="D17" s="100" t="s">
        <v>1055</v>
      </c>
      <c r="E17" s="100" t="s">
        <v>1552</v>
      </c>
      <c r="F17" s="100" t="s">
        <v>1141</v>
      </c>
      <c r="G17" s="117" t="s">
        <v>1142</v>
      </c>
      <c r="J17" s="97">
        <v>43917</v>
      </c>
      <c r="K17" s="100" t="s">
        <v>1056</v>
      </c>
      <c r="L17" s="109" t="str">
        <f t="shared" si="0"/>
        <v>https://trialregister.nl/trial/8485</v>
      </c>
      <c r="M17" s="100" t="s">
        <v>1057</v>
      </c>
      <c r="N17" s="100" t="s">
        <v>1058</v>
      </c>
      <c r="O17" s="100" t="s">
        <v>115</v>
      </c>
      <c r="P17" s="100" t="s">
        <v>1620</v>
      </c>
      <c r="Q17" s="100" t="s">
        <v>1059</v>
      </c>
      <c r="T17" s="100" t="s">
        <v>122</v>
      </c>
      <c r="U17" s="100" t="s">
        <v>1060</v>
      </c>
      <c r="V17" s="97">
        <v>43917</v>
      </c>
      <c r="W17" s="100">
        <v>20</v>
      </c>
    </row>
    <row r="18" spans="1:24" ht="30" customHeight="1" x14ac:dyDescent="0.35">
      <c r="A18" s="97">
        <v>44053</v>
      </c>
      <c r="B18" s="102" t="s">
        <v>1129</v>
      </c>
      <c r="C18" s="110" t="s">
        <v>172</v>
      </c>
      <c r="D18" s="100" t="s">
        <v>1130</v>
      </c>
      <c r="E18" s="100" t="s">
        <v>1131</v>
      </c>
      <c r="F18" s="100" t="s">
        <v>1619</v>
      </c>
      <c r="G18" s="117"/>
      <c r="J18" s="97">
        <v>43971</v>
      </c>
      <c r="K18" s="100" t="s">
        <v>1132</v>
      </c>
      <c r="L18" s="109" t="str">
        <f t="shared" si="0"/>
        <v>https://clinicaltrials.gov/show/NCT04398264</v>
      </c>
      <c r="M18" s="100" t="s">
        <v>165</v>
      </c>
      <c r="N18" s="100" t="s">
        <v>103</v>
      </c>
      <c r="O18" s="100" t="s">
        <v>787</v>
      </c>
      <c r="Q18" s="100" t="s">
        <v>1133</v>
      </c>
      <c r="R18" s="100" t="s">
        <v>253</v>
      </c>
      <c r="S18" s="100" t="s">
        <v>108</v>
      </c>
      <c r="T18" s="100" t="s">
        <v>122</v>
      </c>
      <c r="U18" s="100" t="s">
        <v>1134</v>
      </c>
      <c r="V18" s="97">
        <v>44034</v>
      </c>
      <c r="W18" s="100">
        <v>100</v>
      </c>
    </row>
    <row r="19" spans="1:24" ht="30" customHeight="1" x14ac:dyDescent="0.35">
      <c r="A19" s="97">
        <v>44053</v>
      </c>
      <c r="B19" s="102" t="s">
        <v>1941</v>
      </c>
      <c r="C19" s="110" t="s">
        <v>172</v>
      </c>
      <c r="D19" s="100" t="s">
        <v>1942</v>
      </c>
      <c r="E19" s="100" t="s">
        <v>1943</v>
      </c>
      <c r="F19" s="100" t="s">
        <v>1960</v>
      </c>
      <c r="G19" s="117"/>
      <c r="J19" s="97">
        <v>44003</v>
      </c>
      <c r="K19" s="100" t="s">
        <v>1944</v>
      </c>
      <c r="L19" s="109" t="str">
        <f t="shared" si="0"/>
        <v>https://clinicaltrials.gov/show/NCT04443140</v>
      </c>
      <c r="M19" s="100" t="s">
        <v>165</v>
      </c>
      <c r="N19" s="100" t="s">
        <v>171</v>
      </c>
      <c r="O19" s="100" t="s">
        <v>787</v>
      </c>
      <c r="Q19" s="100" t="s">
        <v>1945</v>
      </c>
      <c r="R19" s="100" t="s">
        <v>253</v>
      </c>
      <c r="S19" s="100" t="s">
        <v>1946</v>
      </c>
      <c r="T19" s="100" t="s">
        <v>767</v>
      </c>
      <c r="U19" s="100" t="s">
        <v>1947</v>
      </c>
      <c r="V19" s="97">
        <v>43905</v>
      </c>
      <c r="W19" s="100">
        <v>131</v>
      </c>
    </row>
    <row r="20" spans="1:24" ht="30" customHeight="1" x14ac:dyDescent="0.35">
      <c r="A20" s="97">
        <v>44053</v>
      </c>
      <c r="B20" s="102" t="s">
        <v>3052</v>
      </c>
      <c r="C20" s="110" t="s">
        <v>172</v>
      </c>
      <c r="D20" s="100" t="s">
        <v>3053</v>
      </c>
      <c r="E20" s="100" t="s">
        <v>3054</v>
      </c>
      <c r="F20" s="100" t="s">
        <v>3074</v>
      </c>
      <c r="G20" s="117"/>
      <c r="J20" s="97">
        <v>44036</v>
      </c>
      <c r="K20" s="100" t="s">
        <v>3055</v>
      </c>
      <c r="L20" s="109" t="str">
        <f t="shared" si="0"/>
        <v>https://clinicaltrials.gov/show/NCT04487171</v>
      </c>
      <c r="M20" s="100" t="s">
        <v>165</v>
      </c>
      <c r="N20" s="100" t="s">
        <v>117</v>
      </c>
      <c r="O20" s="100" t="s">
        <v>118</v>
      </c>
      <c r="P20" s="100" t="s">
        <v>972</v>
      </c>
      <c r="Q20" s="100" t="s">
        <v>3056</v>
      </c>
      <c r="R20" s="100" t="s">
        <v>253</v>
      </c>
      <c r="S20" s="100" t="s">
        <v>108</v>
      </c>
      <c r="T20" s="100" t="s">
        <v>122</v>
      </c>
      <c r="U20" s="100" t="s">
        <v>3057</v>
      </c>
      <c r="V20" s="97">
        <v>44033</v>
      </c>
      <c r="W20" s="100">
        <v>248</v>
      </c>
      <c r="X20" s="100" t="s">
        <v>108</v>
      </c>
    </row>
    <row r="21" spans="1:24" ht="30" customHeight="1" x14ac:dyDescent="0.35">
      <c r="A21" s="97">
        <v>44053</v>
      </c>
      <c r="B21" s="102" t="s">
        <v>3058</v>
      </c>
      <c r="C21" s="110" t="s">
        <v>172</v>
      </c>
      <c r="D21" s="100" t="s">
        <v>3059</v>
      </c>
      <c r="E21" s="100" t="s">
        <v>3060</v>
      </c>
      <c r="F21" s="100" t="s">
        <v>3075</v>
      </c>
      <c r="G21"/>
      <c r="J21" s="97">
        <v>44032</v>
      </c>
      <c r="K21" s="100" t="s">
        <v>3061</v>
      </c>
      <c r="L21" s="116" t="str">
        <f t="shared" si="0"/>
        <v>https://clinicaltrials.gov/show/NCT04492449</v>
      </c>
      <c r="M21" s="100" t="s">
        <v>165</v>
      </c>
      <c r="O21" s="100" t="s">
        <v>115</v>
      </c>
      <c r="Q21" s="100" t="s">
        <v>1769</v>
      </c>
      <c r="R21" s="100" t="s">
        <v>263</v>
      </c>
      <c r="S21" s="100" t="s">
        <v>1946</v>
      </c>
      <c r="T21" s="100" t="s">
        <v>767</v>
      </c>
      <c r="U21" s="100" t="s">
        <v>3062</v>
      </c>
      <c r="V21" s="97">
        <v>44075</v>
      </c>
      <c r="W21" s="100">
        <v>260</v>
      </c>
    </row>
    <row r="22" spans="1:24" ht="30" customHeight="1" x14ac:dyDescent="0.35">
      <c r="A22" s="97">
        <v>44046</v>
      </c>
      <c r="B22" s="102" t="s">
        <v>2256</v>
      </c>
      <c r="C22" s="100" t="s">
        <v>114</v>
      </c>
      <c r="D22" s="100" t="s">
        <v>2257</v>
      </c>
      <c r="E22" s="100" t="s">
        <v>1544</v>
      </c>
      <c r="F22" s="100" t="s">
        <v>1588</v>
      </c>
      <c r="G22"/>
      <c r="J22" s="97">
        <v>43989</v>
      </c>
      <c r="K22" s="100" t="s">
        <v>1545</v>
      </c>
      <c r="L22" s="109" t="str">
        <f t="shared" ref="L22:L29" si="1">HYPERLINK(K22)</f>
        <v>https://clinicaltrials.gov/show/NCT04423692</v>
      </c>
      <c r="M22" s="100" t="s">
        <v>165</v>
      </c>
      <c r="N22" s="100" t="s">
        <v>139</v>
      </c>
      <c r="O22" s="100" t="s">
        <v>115</v>
      </c>
      <c r="Q22" s="100" t="s">
        <v>1546</v>
      </c>
      <c r="R22" s="100" t="s">
        <v>253</v>
      </c>
      <c r="S22" s="100" t="s">
        <v>1547</v>
      </c>
      <c r="T22" s="100" t="s">
        <v>122</v>
      </c>
      <c r="U22" s="100" t="s">
        <v>1548</v>
      </c>
      <c r="V22" s="97">
        <v>43983</v>
      </c>
      <c r="W22" s="100">
        <v>30</v>
      </c>
    </row>
    <row r="23" spans="1:24" ht="30" customHeight="1" x14ac:dyDescent="0.35">
      <c r="A23" s="97">
        <v>44046</v>
      </c>
      <c r="B23" s="102" t="s">
        <v>2258</v>
      </c>
      <c r="C23" s="100" t="s">
        <v>2239</v>
      </c>
      <c r="D23" s="100" t="s">
        <v>2138</v>
      </c>
      <c r="E23" s="100" t="s">
        <v>2259</v>
      </c>
      <c r="F23" s="100" t="s">
        <v>2223</v>
      </c>
      <c r="J23" s="97">
        <v>44015</v>
      </c>
      <c r="K23" s="100" t="s">
        <v>2139</v>
      </c>
      <c r="L23" s="109" t="str">
        <f t="shared" si="1"/>
        <v>https://clinicaltrials.gov/show/NCT04465474</v>
      </c>
      <c r="M23" s="100" t="s">
        <v>165</v>
      </c>
      <c r="N23" s="100" t="s">
        <v>2140</v>
      </c>
      <c r="O23" s="100" t="s">
        <v>787</v>
      </c>
      <c r="Q23" s="100" t="s">
        <v>2141</v>
      </c>
      <c r="R23" s="100" t="s">
        <v>253</v>
      </c>
      <c r="S23" s="100" t="s">
        <v>108</v>
      </c>
      <c r="T23" s="100" t="s">
        <v>122</v>
      </c>
      <c r="U23" s="100" t="s">
        <v>2142</v>
      </c>
      <c r="V23" s="97">
        <v>43952</v>
      </c>
      <c r="W23" s="100">
        <v>3000</v>
      </c>
    </row>
    <row r="24" spans="1:24" ht="30" customHeight="1" x14ac:dyDescent="0.35">
      <c r="A24" s="97">
        <v>44046</v>
      </c>
      <c r="B24" s="102" t="s">
        <v>2260</v>
      </c>
      <c r="C24" s="100" t="s">
        <v>2239</v>
      </c>
      <c r="D24" s="100" t="s">
        <v>2261</v>
      </c>
      <c r="E24" s="100" t="s">
        <v>2262</v>
      </c>
      <c r="F24" s="100" t="s">
        <v>2263</v>
      </c>
      <c r="J24" s="97">
        <v>44025</v>
      </c>
      <c r="K24" s="100" t="s">
        <v>2264</v>
      </c>
      <c r="L24" s="109" t="str">
        <f t="shared" si="1"/>
        <v>https://clinicaltrials.gov/show/NCT04476940</v>
      </c>
      <c r="M24" s="100" t="s">
        <v>165</v>
      </c>
      <c r="N24" s="100" t="s">
        <v>103</v>
      </c>
      <c r="O24" s="100" t="s">
        <v>118</v>
      </c>
      <c r="P24" s="100" t="s">
        <v>945</v>
      </c>
      <c r="Q24" s="100" t="s">
        <v>2265</v>
      </c>
      <c r="R24" s="100" t="s">
        <v>253</v>
      </c>
      <c r="S24" s="100" t="s">
        <v>270</v>
      </c>
      <c r="T24" s="100" t="s">
        <v>767</v>
      </c>
      <c r="U24" s="100" t="s">
        <v>2266</v>
      </c>
      <c r="V24" s="97">
        <v>44075</v>
      </c>
      <c r="W24" s="100">
        <v>200</v>
      </c>
      <c r="X24" s="100" t="s">
        <v>108</v>
      </c>
    </row>
    <row r="25" spans="1:24" ht="30" customHeight="1" x14ac:dyDescent="0.35">
      <c r="A25" s="97">
        <v>44046</v>
      </c>
      <c r="B25" s="102" t="s">
        <v>2273</v>
      </c>
      <c r="C25" s="100" t="s">
        <v>33</v>
      </c>
      <c r="D25" s="100" t="s">
        <v>2274</v>
      </c>
      <c r="E25" s="100" t="s">
        <v>2275</v>
      </c>
      <c r="F25" s="100" t="s">
        <v>2276</v>
      </c>
      <c r="J25" s="97">
        <v>44029</v>
      </c>
      <c r="K25" s="100" t="s">
        <v>2277</v>
      </c>
      <c r="L25" s="109" t="str">
        <f t="shared" si="1"/>
        <v>https://clinicaltrials.gov/show/NCT04482387</v>
      </c>
      <c r="M25" s="100" t="s">
        <v>165</v>
      </c>
      <c r="N25" s="100" t="s">
        <v>169</v>
      </c>
      <c r="O25" s="100" t="s">
        <v>118</v>
      </c>
      <c r="P25" s="100" t="s">
        <v>2278</v>
      </c>
      <c r="Q25" s="100" t="s">
        <v>2279</v>
      </c>
      <c r="R25" s="100" t="s">
        <v>1149</v>
      </c>
      <c r="S25" s="100" t="s">
        <v>985</v>
      </c>
      <c r="T25" s="100" t="s">
        <v>767</v>
      </c>
      <c r="U25" s="100" t="s">
        <v>2280</v>
      </c>
      <c r="V25" s="97">
        <v>44036</v>
      </c>
      <c r="W25" s="100">
        <v>250</v>
      </c>
      <c r="X25" s="100" t="s">
        <v>108</v>
      </c>
    </row>
    <row r="26" spans="1:24" ht="30" customHeight="1" x14ac:dyDescent="0.35">
      <c r="A26" s="97">
        <v>44046</v>
      </c>
      <c r="B26" s="102" t="s">
        <v>2209</v>
      </c>
      <c r="C26" s="100" t="s">
        <v>33</v>
      </c>
      <c r="D26" s="100" t="s">
        <v>2235</v>
      </c>
      <c r="E26" s="100" t="s">
        <v>2210</v>
      </c>
      <c r="F26" s="100" t="s">
        <v>2230</v>
      </c>
      <c r="G26" s="115" t="s">
        <v>2221</v>
      </c>
      <c r="J26" s="97">
        <v>44026</v>
      </c>
      <c r="K26" s="100" t="s">
        <v>2211</v>
      </c>
      <c r="L26" s="109" t="str">
        <f t="shared" si="1"/>
        <v>http://isrctn.com/ISRCTN91495258</v>
      </c>
      <c r="M26" s="100" t="s">
        <v>737</v>
      </c>
      <c r="N26" s="100" t="s">
        <v>2212</v>
      </c>
      <c r="O26" s="100" t="s">
        <v>115</v>
      </c>
      <c r="P26" s="100" t="s">
        <v>3076</v>
      </c>
      <c r="Q26" s="100" t="s">
        <v>746</v>
      </c>
      <c r="T26" s="100" t="s">
        <v>122</v>
      </c>
      <c r="U26" s="100" t="s">
        <v>2213</v>
      </c>
      <c r="W26" s="100">
        <v>2400000</v>
      </c>
      <c r="X26" s="100" t="s">
        <v>183</v>
      </c>
    </row>
    <row r="27" spans="1:24" ht="30" customHeight="1" x14ac:dyDescent="0.35">
      <c r="A27" s="97">
        <v>44046</v>
      </c>
      <c r="B27" s="102" t="s">
        <v>2214</v>
      </c>
      <c r="C27" s="100" t="s">
        <v>33</v>
      </c>
      <c r="D27" s="100" t="s">
        <v>2236</v>
      </c>
      <c r="E27" s="100" t="s">
        <v>2216</v>
      </c>
      <c r="F27" s="100" t="s">
        <v>2231</v>
      </c>
      <c r="G27" s="115" t="s">
        <v>2215</v>
      </c>
      <c r="J27" s="97">
        <v>44026</v>
      </c>
      <c r="K27" s="100" t="s">
        <v>2217</v>
      </c>
      <c r="L27" s="109" t="str">
        <f t="shared" si="1"/>
        <v>http://isrctn.com/ISRCTN10175886</v>
      </c>
      <c r="M27" s="100" t="s">
        <v>737</v>
      </c>
      <c r="N27" s="100" t="s">
        <v>169</v>
      </c>
      <c r="O27" s="100" t="s">
        <v>115</v>
      </c>
      <c r="P27" s="100" t="s">
        <v>2218</v>
      </c>
      <c r="Q27" s="100" t="s">
        <v>2219</v>
      </c>
      <c r="T27" s="100" t="s">
        <v>122</v>
      </c>
      <c r="U27" s="100" t="s">
        <v>2220</v>
      </c>
      <c r="V27" s="97">
        <v>43907</v>
      </c>
      <c r="W27" s="100">
        <v>400</v>
      </c>
      <c r="X27" s="100" t="s">
        <v>183</v>
      </c>
    </row>
    <row r="28" spans="1:24" ht="30" customHeight="1" x14ac:dyDescent="0.35">
      <c r="A28" s="97">
        <v>44046</v>
      </c>
      <c r="B28" s="102" t="s">
        <v>1936</v>
      </c>
      <c r="C28" s="100" t="s">
        <v>114</v>
      </c>
      <c r="D28" s="100" t="s">
        <v>1055</v>
      </c>
      <c r="E28" s="100" t="s">
        <v>2192</v>
      </c>
      <c r="F28" s="100" t="s">
        <v>1959</v>
      </c>
      <c r="G28" s="115" t="s">
        <v>1937</v>
      </c>
      <c r="J28" s="97">
        <v>43979</v>
      </c>
      <c r="K28" s="100" t="s">
        <v>1938</v>
      </c>
      <c r="L28" s="109" t="str">
        <f t="shared" si="1"/>
        <v>https://trialregister.nl/trial/8668</v>
      </c>
      <c r="M28" s="100" t="s">
        <v>1057</v>
      </c>
      <c r="N28" s="100" t="s">
        <v>1058</v>
      </c>
      <c r="O28" s="100" t="s">
        <v>115</v>
      </c>
      <c r="P28" s="100" t="s">
        <v>3073</v>
      </c>
      <c r="Q28" s="100" t="s">
        <v>1939</v>
      </c>
      <c r="T28" s="100" t="s">
        <v>255</v>
      </c>
      <c r="U28" s="100" t="s">
        <v>1940</v>
      </c>
      <c r="V28" s="97">
        <v>43979</v>
      </c>
      <c r="W28" s="100">
        <v>20</v>
      </c>
    </row>
    <row r="29" spans="1:24" ht="30" customHeight="1" x14ac:dyDescent="0.35">
      <c r="A29" s="97">
        <v>44046</v>
      </c>
      <c r="B29" s="102" t="s">
        <v>1054</v>
      </c>
      <c r="C29" s="100" t="s">
        <v>114</v>
      </c>
      <c r="D29" s="100" t="s">
        <v>1055</v>
      </c>
      <c r="E29" s="100" t="s">
        <v>1552</v>
      </c>
      <c r="F29" s="100" t="s">
        <v>1141</v>
      </c>
      <c r="G29" s="115" t="s">
        <v>1142</v>
      </c>
      <c r="J29" s="97">
        <v>43917</v>
      </c>
      <c r="K29" s="100" t="s">
        <v>1056</v>
      </c>
      <c r="L29" s="109" t="str">
        <f t="shared" si="1"/>
        <v>https://trialregister.nl/trial/8485</v>
      </c>
      <c r="M29" s="100" t="s">
        <v>1057</v>
      </c>
      <c r="N29" s="100" t="s">
        <v>1058</v>
      </c>
      <c r="O29" s="100" t="s">
        <v>115</v>
      </c>
      <c r="P29" s="100" t="s">
        <v>1620</v>
      </c>
      <c r="Q29" s="100" t="s">
        <v>1059</v>
      </c>
      <c r="T29" s="100" t="s">
        <v>122</v>
      </c>
      <c r="U29" s="100" t="s">
        <v>1060</v>
      </c>
      <c r="V29" s="97">
        <v>43917</v>
      </c>
      <c r="W29" s="100">
        <v>20</v>
      </c>
    </row>
    <row r="30" spans="1:24" ht="30" customHeight="1" x14ac:dyDescent="0.35">
      <c r="A30" s="97">
        <v>44039</v>
      </c>
      <c r="B30" s="102" t="s">
        <v>2132</v>
      </c>
      <c r="C30" s="100" t="s">
        <v>2239</v>
      </c>
      <c r="D30" s="100" t="s">
        <v>2133</v>
      </c>
      <c r="E30" s="100" t="s">
        <v>2134</v>
      </c>
      <c r="F30" s="100" t="s">
        <v>2222</v>
      </c>
      <c r="J30" s="97">
        <v>44020</v>
      </c>
      <c r="K30" s="100" t="s">
        <v>2135</v>
      </c>
      <c r="L30" s="109" t="s">
        <v>2135</v>
      </c>
      <c r="M30" s="100" t="s">
        <v>165</v>
      </c>
      <c r="N30" s="100" t="s">
        <v>117</v>
      </c>
      <c r="O30" s="100" t="s">
        <v>115</v>
      </c>
      <c r="Q30" s="100" t="s">
        <v>899</v>
      </c>
      <c r="R30" s="100" t="s">
        <v>108</v>
      </c>
      <c r="S30" s="100" t="s">
        <v>108</v>
      </c>
      <c r="T30" s="100" t="s">
        <v>122</v>
      </c>
      <c r="U30" s="100" t="s">
        <v>2136</v>
      </c>
      <c r="V30" s="97">
        <v>43962</v>
      </c>
      <c r="W30" s="100">
        <v>3060</v>
      </c>
    </row>
    <row r="31" spans="1:24" ht="30" customHeight="1" x14ac:dyDescent="0.35">
      <c r="A31" s="97">
        <v>44039</v>
      </c>
      <c r="B31" s="102" t="s">
        <v>2137</v>
      </c>
      <c r="C31" s="100" t="s">
        <v>2239</v>
      </c>
      <c r="D31" s="100" t="s">
        <v>2138</v>
      </c>
      <c r="E31" s="100" t="s">
        <v>2200</v>
      </c>
      <c r="F31" s="100" t="s">
        <v>2223</v>
      </c>
      <c r="J31" s="97">
        <v>44015</v>
      </c>
      <c r="K31" s="100" t="s">
        <v>2139</v>
      </c>
      <c r="L31" s="109" t="s">
        <v>2139</v>
      </c>
      <c r="M31" s="100" t="s">
        <v>165</v>
      </c>
      <c r="N31" s="100" t="s">
        <v>2140</v>
      </c>
      <c r="O31" s="100" t="s">
        <v>787</v>
      </c>
      <c r="Q31" s="100" t="s">
        <v>2141</v>
      </c>
      <c r="R31" s="100" t="s">
        <v>253</v>
      </c>
      <c r="S31" s="100" t="s">
        <v>108</v>
      </c>
      <c r="T31" s="100" t="s">
        <v>122</v>
      </c>
      <c r="U31" s="100" t="s">
        <v>2142</v>
      </c>
      <c r="V31" s="97">
        <v>43952</v>
      </c>
      <c r="W31" s="100">
        <v>3000</v>
      </c>
    </row>
    <row r="32" spans="1:24" ht="30" customHeight="1" x14ac:dyDescent="0.35">
      <c r="A32" s="97">
        <v>44039</v>
      </c>
      <c r="B32" s="102" t="s">
        <v>2022</v>
      </c>
      <c r="C32" s="100" t="s">
        <v>33</v>
      </c>
      <c r="D32" s="100" t="s">
        <v>2023</v>
      </c>
      <c r="E32" s="100" t="s">
        <v>2025</v>
      </c>
      <c r="F32" s="100" t="s">
        <v>2024</v>
      </c>
      <c r="J32" s="97">
        <v>44008</v>
      </c>
      <c r="K32" s="100" t="s">
        <v>2026</v>
      </c>
      <c r="L32" s="109" t="s">
        <v>2026</v>
      </c>
      <c r="M32" s="100" t="s">
        <v>165</v>
      </c>
      <c r="O32" s="100" t="s">
        <v>118</v>
      </c>
      <c r="P32" s="100" t="s">
        <v>2027</v>
      </c>
      <c r="Q32" s="100" t="s">
        <v>176</v>
      </c>
      <c r="R32" s="100" t="s">
        <v>813</v>
      </c>
      <c r="S32" s="100" t="s">
        <v>690</v>
      </c>
      <c r="T32" s="100" t="s">
        <v>767</v>
      </c>
      <c r="U32" s="100" t="s">
        <v>2028</v>
      </c>
      <c r="V32" s="97">
        <v>44013</v>
      </c>
      <c r="W32" s="100">
        <v>270</v>
      </c>
      <c r="X32" s="100" t="s">
        <v>108</v>
      </c>
    </row>
    <row r="33" spans="1:24" ht="30" customHeight="1" x14ac:dyDescent="0.35">
      <c r="A33" s="97">
        <v>44039</v>
      </c>
      <c r="B33" s="102" t="s">
        <v>2143</v>
      </c>
      <c r="C33" s="100" t="s">
        <v>33</v>
      </c>
      <c r="D33" s="100" t="s">
        <v>2144</v>
      </c>
      <c r="E33" s="100" t="s">
        <v>2145</v>
      </c>
      <c r="F33" s="100" t="s">
        <v>2224</v>
      </c>
      <c r="J33" s="97">
        <v>44007</v>
      </c>
      <c r="K33" s="100" t="s">
        <v>2146</v>
      </c>
      <c r="L33" s="109" t="s">
        <v>2146</v>
      </c>
      <c r="M33" s="100" t="s">
        <v>165</v>
      </c>
      <c r="N33" s="100" t="s">
        <v>103</v>
      </c>
      <c r="O33" s="100" t="s">
        <v>118</v>
      </c>
      <c r="P33" s="100" t="s">
        <v>1008</v>
      </c>
      <c r="Q33" s="100" t="s">
        <v>2147</v>
      </c>
      <c r="R33" s="100" t="s">
        <v>108</v>
      </c>
      <c r="S33" s="100" t="s">
        <v>2148</v>
      </c>
      <c r="T33" s="100" t="s">
        <v>122</v>
      </c>
      <c r="U33" s="100" t="s">
        <v>2149</v>
      </c>
      <c r="V33" s="97">
        <v>44013</v>
      </c>
      <c r="W33" s="100">
        <v>50</v>
      </c>
      <c r="X33" s="100" t="s">
        <v>2150</v>
      </c>
    </row>
    <row r="34" spans="1:24" ht="30" customHeight="1" x14ac:dyDescent="0.35">
      <c r="A34" s="97">
        <v>44039</v>
      </c>
      <c r="B34" s="102" t="s">
        <v>2151</v>
      </c>
      <c r="C34" s="100" t="s">
        <v>33</v>
      </c>
      <c r="E34" s="100" t="s">
        <v>2152</v>
      </c>
      <c r="F34" s="100" t="s">
        <v>2225</v>
      </c>
      <c r="J34" s="97">
        <v>44006</v>
      </c>
      <c r="K34" s="100" t="s">
        <v>2153</v>
      </c>
      <c r="L34" s="109" t="s">
        <v>2153</v>
      </c>
      <c r="M34" s="100" t="s">
        <v>165</v>
      </c>
      <c r="N34" s="100" t="s">
        <v>2240</v>
      </c>
      <c r="O34" s="100" t="s">
        <v>787</v>
      </c>
      <c r="Q34" s="100" t="s">
        <v>2154</v>
      </c>
      <c r="R34" s="100" t="s">
        <v>108</v>
      </c>
      <c r="S34" s="100" t="s">
        <v>2155</v>
      </c>
      <c r="T34" s="100" t="s">
        <v>122</v>
      </c>
      <c r="U34" s="100" t="s">
        <v>2156</v>
      </c>
      <c r="V34" s="97">
        <v>43936</v>
      </c>
      <c r="W34" s="100">
        <v>250</v>
      </c>
    </row>
    <row r="35" spans="1:24" ht="30" customHeight="1" x14ac:dyDescent="0.35">
      <c r="A35" s="97">
        <v>44039</v>
      </c>
      <c r="B35" s="102" t="s">
        <v>2157</v>
      </c>
      <c r="C35" s="100" t="s">
        <v>33</v>
      </c>
      <c r="D35" s="100" t="s">
        <v>2158</v>
      </c>
      <c r="E35" s="100" t="s">
        <v>2159</v>
      </c>
      <c r="F35" s="100" t="s">
        <v>2226</v>
      </c>
      <c r="J35" s="97">
        <v>44024</v>
      </c>
      <c r="K35" s="100" t="s">
        <v>2160</v>
      </c>
      <c r="L35" s="109" t="s">
        <v>2160</v>
      </c>
      <c r="M35" s="100" t="s">
        <v>165</v>
      </c>
      <c r="N35" s="100" t="s">
        <v>171</v>
      </c>
      <c r="O35" s="100" t="s">
        <v>118</v>
      </c>
      <c r="P35" s="100" t="s">
        <v>2161</v>
      </c>
      <c r="Q35" s="100" t="s">
        <v>838</v>
      </c>
      <c r="R35" s="100" t="s">
        <v>108</v>
      </c>
      <c r="S35" s="100" t="s">
        <v>2162</v>
      </c>
      <c r="T35" s="100" t="s">
        <v>122</v>
      </c>
      <c r="U35" s="100" t="s">
        <v>2201</v>
      </c>
      <c r="V35" s="97">
        <v>43981</v>
      </c>
      <c r="W35" s="100">
        <v>20</v>
      </c>
      <c r="X35" s="100" t="s">
        <v>108</v>
      </c>
    </row>
    <row r="36" spans="1:24" ht="30" customHeight="1" x14ac:dyDescent="0.35">
      <c r="A36" s="97">
        <v>44039</v>
      </c>
      <c r="B36" s="102" t="s">
        <v>1241</v>
      </c>
      <c r="C36" s="100" t="s">
        <v>33</v>
      </c>
      <c r="E36" s="100" t="s">
        <v>1244</v>
      </c>
      <c r="F36" s="100" t="s">
        <v>1242</v>
      </c>
      <c r="G36" s="115" t="s">
        <v>1243</v>
      </c>
      <c r="J36" s="97">
        <v>43936</v>
      </c>
      <c r="K36" s="100" t="s">
        <v>1245</v>
      </c>
      <c r="L36" s="109" t="s">
        <v>1245</v>
      </c>
      <c r="M36" s="100" t="s">
        <v>1246</v>
      </c>
      <c r="N36" s="100" t="s">
        <v>112</v>
      </c>
      <c r="O36" s="100" t="s">
        <v>115</v>
      </c>
      <c r="P36" s="100" t="s">
        <v>1247</v>
      </c>
      <c r="Q36" s="100" t="s">
        <v>1248</v>
      </c>
      <c r="T36" s="100" t="s">
        <v>255</v>
      </c>
      <c r="U36" s="100" t="s">
        <v>1249</v>
      </c>
      <c r="V36" s="97">
        <v>43835</v>
      </c>
      <c r="W36" s="100">
        <v>1000</v>
      </c>
      <c r="X36" s="100" t="s">
        <v>108</v>
      </c>
    </row>
    <row r="37" spans="1:24" ht="30" customHeight="1" x14ac:dyDescent="0.35">
      <c r="A37" s="97">
        <v>44039</v>
      </c>
      <c r="B37" s="102" t="s">
        <v>2066</v>
      </c>
      <c r="C37" s="100" t="s">
        <v>33</v>
      </c>
      <c r="E37" s="100" t="s">
        <v>2069</v>
      </c>
      <c r="F37" s="100" t="s">
        <v>2067</v>
      </c>
      <c r="G37" s="115" t="s">
        <v>2068</v>
      </c>
      <c r="J37" s="97">
        <v>43968</v>
      </c>
      <c r="K37" s="100" t="s">
        <v>2070</v>
      </c>
      <c r="L37" s="109" t="s">
        <v>2070</v>
      </c>
      <c r="M37" s="100" t="s">
        <v>1246</v>
      </c>
      <c r="N37" s="100" t="s">
        <v>112</v>
      </c>
      <c r="O37" s="100" t="s">
        <v>115</v>
      </c>
      <c r="P37" s="100" t="s">
        <v>2173</v>
      </c>
      <c r="Q37" s="100" t="s">
        <v>2071</v>
      </c>
      <c r="T37" s="100" t="s">
        <v>255</v>
      </c>
      <c r="U37" s="100" t="s">
        <v>2072</v>
      </c>
      <c r="V37" s="97">
        <v>43977</v>
      </c>
      <c r="W37" s="100">
        <v>1250</v>
      </c>
      <c r="X37" s="100" t="s">
        <v>108</v>
      </c>
    </row>
    <row r="38" spans="1:24" ht="30" customHeight="1" x14ac:dyDescent="0.35">
      <c r="A38" s="97">
        <v>44039</v>
      </c>
      <c r="B38" s="102" t="s">
        <v>2073</v>
      </c>
      <c r="C38" s="100" t="s">
        <v>33</v>
      </c>
      <c r="E38" s="100" t="s">
        <v>2193</v>
      </c>
      <c r="F38" s="100" t="s">
        <v>2074</v>
      </c>
      <c r="G38" s="115" t="s">
        <v>2075</v>
      </c>
      <c r="J38" s="97">
        <v>43968</v>
      </c>
      <c r="K38" s="100" t="s">
        <v>2076</v>
      </c>
      <c r="L38" s="109" t="s">
        <v>2076</v>
      </c>
      <c r="M38" s="100" t="s">
        <v>1246</v>
      </c>
      <c r="N38" s="100" t="s">
        <v>112</v>
      </c>
      <c r="O38" s="100" t="s">
        <v>115</v>
      </c>
      <c r="P38" s="100" t="s">
        <v>2173</v>
      </c>
      <c r="Q38" s="100" t="s">
        <v>2077</v>
      </c>
      <c r="T38" s="100" t="s">
        <v>255</v>
      </c>
      <c r="U38" s="100" t="s">
        <v>2078</v>
      </c>
      <c r="V38" s="97">
        <v>43977</v>
      </c>
      <c r="W38" s="100">
        <v>1000</v>
      </c>
      <c r="X38" s="100" t="s">
        <v>108</v>
      </c>
    </row>
    <row r="39" spans="1:24" ht="30" customHeight="1" x14ac:dyDescent="0.35">
      <c r="A39" s="97">
        <v>44039</v>
      </c>
      <c r="B39" s="102" t="s">
        <v>2079</v>
      </c>
      <c r="C39" s="100" t="s">
        <v>114</v>
      </c>
      <c r="E39" s="100" t="s">
        <v>2082</v>
      </c>
      <c r="F39" s="100" t="s">
        <v>2080</v>
      </c>
      <c r="G39" s="115" t="s">
        <v>2081</v>
      </c>
      <c r="J39" s="97">
        <v>43972</v>
      </c>
      <c r="K39" s="100" t="s">
        <v>2083</v>
      </c>
      <c r="L39" s="109" t="s">
        <v>2083</v>
      </c>
      <c r="M39" s="100" t="s">
        <v>1246</v>
      </c>
      <c r="N39" s="100" t="s">
        <v>112</v>
      </c>
      <c r="O39" s="100" t="s">
        <v>115</v>
      </c>
      <c r="P39" s="100" t="s">
        <v>2174</v>
      </c>
      <c r="Q39" s="100" t="s">
        <v>2084</v>
      </c>
      <c r="T39" s="100" t="s">
        <v>255</v>
      </c>
      <c r="U39" s="100" t="s">
        <v>2085</v>
      </c>
      <c r="V39" s="97">
        <v>43978</v>
      </c>
      <c r="W39" s="100">
        <v>250</v>
      </c>
      <c r="X39" s="100" t="s">
        <v>108</v>
      </c>
    </row>
    <row r="40" spans="1:24" ht="30" customHeight="1" x14ac:dyDescent="0.35">
      <c r="A40" s="97">
        <v>44039</v>
      </c>
      <c r="B40" s="102" t="s">
        <v>2086</v>
      </c>
      <c r="C40" s="100" t="s">
        <v>33</v>
      </c>
      <c r="E40" s="100" t="s">
        <v>2089</v>
      </c>
      <c r="F40" s="100" t="s">
        <v>2087</v>
      </c>
      <c r="G40" s="115" t="s">
        <v>2088</v>
      </c>
      <c r="J40" s="97">
        <v>43974</v>
      </c>
      <c r="K40" s="100" t="s">
        <v>2090</v>
      </c>
      <c r="L40" s="109" t="s">
        <v>2090</v>
      </c>
      <c r="M40" s="100" t="s">
        <v>1246</v>
      </c>
      <c r="N40" s="100" t="s">
        <v>112</v>
      </c>
      <c r="O40" s="100" t="s">
        <v>115</v>
      </c>
      <c r="P40" s="100" t="s">
        <v>2175</v>
      </c>
      <c r="Q40" s="100" t="s">
        <v>2091</v>
      </c>
      <c r="T40" s="100" t="s">
        <v>255</v>
      </c>
      <c r="U40" s="100" t="s">
        <v>2092</v>
      </c>
      <c r="V40" s="97">
        <v>43991</v>
      </c>
      <c r="W40" s="100">
        <v>60</v>
      </c>
      <c r="X40" s="100" t="s">
        <v>108</v>
      </c>
    </row>
    <row r="41" spans="1:24" ht="30" customHeight="1" x14ac:dyDescent="0.35">
      <c r="A41" s="97">
        <v>44039</v>
      </c>
      <c r="B41" s="102" t="s">
        <v>2093</v>
      </c>
      <c r="C41" s="100" t="s">
        <v>33</v>
      </c>
      <c r="E41" s="100" t="s">
        <v>2096</v>
      </c>
      <c r="F41" s="100" t="s">
        <v>2094</v>
      </c>
      <c r="G41" s="115" t="s">
        <v>2095</v>
      </c>
      <c r="J41" s="97">
        <v>43979</v>
      </c>
      <c r="K41" s="100" t="s">
        <v>2097</v>
      </c>
      <c r="L41" s="109" t="s">
        <v>2097</v>
      </c>
      <c r="M41" s="100" t="s">
        <v>1246</v>
      </c>
      <c r="N41" s="100" t="s">
        <v>112</v>
      </c>
      <c r="O41" s="100" t="s">
        <v>115</v>
      </c>
      <c r="P41" s="100" t="s">
        <v>2173</v>
      </c>
      <c r="Q41" s="100" t="s">
        <v>2098</v>
      </c>
      <c r="T41" s="100" t="s">
        <v>255</v>
      </c>
      <c r="U41" s="100" t="s">
        <v>2099</v>
      </c>
      <c r="V41" s="97">
        <v>43986</v>
      </c>
      <c r="W41" s="100">
        <v>100</v>
      </c>
      <c r="X41" s="100" t="s">
        <v>108</v>
      </c>
    </row>
    <row r="42" spans="1:24" ht="30" customHeight="1" x14ac:dyDescent="0.35">
      <c r="A42" s="97">
        <v>44039</v>
      </c>
      <c r="B42" s="102" t="s">
        <v>2100</v>
      </c>
      <c r="C42" s="100" t="s">
        <v>114</v>
      </c>
      <c r="E42" s="100" t="s">
        <v>2194</v>
      </c>
      <c r="F42" s="100" t="s">
        <v>2101</v>
      </c>
      <c r="G42" s="115" t="s">
        <v>2102</v>
      </c>
      <c r="J42" s="97">
        <v>43979</v>
      </c>
      <c r="K42" s="100" t="s">
        <v>2103</v>
      </c>
      <c r="L42" s="109" t="s">
        <v>2103</v>
      </c>
      <c r="M42" s="100" t="s">
        <v>1246</v>
      </c>
      <c r="N42" s="100" t="s">
        <v>112</v>
      </c>
      <c r="O42" s="100" t="s">
        <v>115</v>
      </c>
      <c r="P42" s="100" t="s">
        <v>2176</v>
      </c>
      <c r="Q42" s="100" t="s">
        <v>2104</v>
      </c>
      <c r="T42" s="100" t="s">
        <v>255</v>
      </c>
      <c r="U42" s="100" t="s">
        <v>2105</v>
      </c>
      <c r="V42" s="97">
        <v>43983</v>
      </c>
      <c r="W42" s="100">
        <v>2000</v>
      </c>
      <c r="X42" s="100" t="s">
        <v>108</v>
      </c>
    </row>
    <row r="43" spans="1:24" ht="30" customHeight="1" x14ac:dyDescent="0.35">
      <c r="A43" s="97">
        <v>44039</v>
      </c>
      <c r="B43" s="102" t="s">
        <v>2202</v>
      </c>
      <c r="C43" s="100" t="s">
        <v>33</v>
      </c>
      <c r="E43" s="100" t="s">
        <v>2205</v>
      </c>
      <c r="F43" s="100" t="s">
        <v>2203</v>
      </c>
      <c r="G43" s="115" t="s">
        <v>2204</v>
      </c>
      <c r="J43" s="97">
        <v>43994</v>
      </c>
      <c r="K43" s="100" t="s">
        <v>2206</v>
      </c>
      <c r="L43" s="109" t="s">
        <v>2206</v>
      </c>
      <c r="M43" s="100" t="s">
        <v>1246</v>
      </c>
      <c r="N43" s="100" t="s">
        <v>112</v>
      </c>
      <c r="O43" s="100" t="s">
        <v>115</v>
      </c>
      <c r="P43" s="100" t="s">
        <v>2176</v>
      </c>
      <c r="Q43" s="100" t="s">
        <v>2207</v>
      </c>
      <c r="T43" s="100" t="s">
        <v>255</v>
      </c>
      <c r="U43" s="100" t="s">
        <v>2208</v>
      </c>
      <c r="V43" s="97">
        <v>43999</v>
      </c>
      <c r="W43" s="100">
        <v>100</v>
      </c>
      <c r="X43" s="100" t="s">
        <v>108</v>
      </c>
    </row>
    <row r="44" spans="1:24" ht="30" customHeight="1" x14ac:dyDescent="0.35">
      <c r="A44" s="97">
        <v>44039</v>
      </c>
      <c r="B44" s="102" t="s">
        <v>2183</v>
      </c>
      <c r="C44" s="100" t="s">
        <v>33</v>
      </c>
      <c r="D44" s="100" t="s">
        <v>2234</v>
      </c>
      <c r="E44" s="100" t="s">
        <v>2184</v>
      </c>
      <c r="F44" s="100" t="s">
        <v>2227</v>
      </c>
      <c r="G44" s="115" t="s">
        <v>2191</v>
      </c>
      <c r="J44" s="97">
        <v>44020</v>
      </c>
      <c r="K44" s="100" t="s">
        <v>2185</v>
      </c>
      <c r="L44" s="109" t="s">
        <v>2185</v>
      </c>
      <c r="M44" s="100" t="s">
        <v>1246</v>
      </c>
      <c r="N44" s="100" t="s">
        <v>112</v>
      </c>
      <c r="O44" s="100" t="s">
        <v>118</v>
      </c>
      <c r="P44" s="100" t="s">
        <v>2186</v>
      </c>
      <c r="Q44" s="100" t="s">
        <v>2187</v>
      </c>
      <c r="T44" s="100" t="s">
        <v>255</v>
      </c>
      <c r="U44" s="100" t="s">
        <v>2188</v>
      </c>
      <c r="V44" s="97">
        <v>44075</v>
      </c>
      <c r="W44" s="100">
        <v>700</v>
      </c>
      <c r="X44" s="100" t="s">
        <v>2189</v>
      </c>
    </row>
    <row r="45" spans="1:24" ht="30" customHeight="1" x14ac:dyDescent="0.35">
      <c r="A45" s="97">
        <v>44039</v>
      </c>
      <c r="B45" s="102" t="s">
        <v>2163</v>
      </c>
      <c r="C45" s="100" t="s">
        <v>33</v>
      </c>
      <c r="D45" s="100" t="s">
        <v>2164</v>
      </c>
      <c r="E45" s="100" t="s">
        <v>2165</v>
      </c>
      <c r="F45" s="100" t="s">
        <v>2228</v>
      </c>
      <c r="J45" s="97">
        <v>43948</v>
      </c>
      <c r="K45" s="100" t="s">
        <v>2166</v>
      </c>
      <c r="L45" s="109" t="s">
        <v>2166</v>
      </c>
      <c r="M45" s="100" t="s">
        <v>165</v>
      </c>
      <c r="O45" s="100" t="s">
        <v>115</v>
      </c>
      <c r="Q45" s="100" t="s">
        <v>144</v>
      </c>
      <c r="R45" s="100" t="s">
        <v>108</v>
      </c>
      <c r="S45" s="100" t="s">
        <v>108</v>
      </c>
      <c r="T45" s="100" t="s">
        <v>767</v>
      </c>
      <c r="U45" s="100" t="s">
        <v>2167</v>
      </c>
      <c r="V45" s="97">
        <v>43839</v>
      </c>
      <c r="W45" s="100">
        <v>200</v>
      </c>
    </row>
    <row r="46" spans="1:24" ht="30" customHeight="1" x14ac:dyDescent="0.35">
      <c r="A46" s="97">
        <v>44039</v>
      </c>
      <c r="B46" s="102" t="s">
        <v>2168</v>
      </c>
      <c r="C46" s="100" t="s">
        <v>33</v>
      </c>
      <c r="D46" s="100" t="s">
        <v>2169</v>
      </c>
      <c r="E46" s="100" t="s">
        <v>2170</v>
      </c>
      <c r="F46" s="100" t="s">
        <v>2229</v>
      </c>
      <c r="J46" s="97">
        <v>44021</v>
      </c>
      <c r="K46" s="100" t="s">
        <v>2171</v>
      </c>
      <c r="L46" s="109" t="s">
        <v>2171</v>
      </c>
      <c r="M46" s="100" t="s">
        <v>165</v>
      </c>
      <c r="N46" s="100" t="s">
        <v>171</v>
      </c>
      <c r="O46" s="100" t="s">
        <v>115</v>
      </c>
      <c r="Q46" s="100" t="s">
        <v>838</v>
      </c>
      <c r="R46" s="100" t="s">
        <v>108</v>
      </c>
      <c r="S46" s="100" t="s">
        <v>108</v>
      </c>
      <c r="T46" s="100" t="s">
        <v>767</v>
      </c>
      <c r="U46" s="100" t="s">
        <v>2172</v>
      </c>
      <c r="V46" s="97">
        <v>43832</v>
      </c>
      <c r="W46" s="100">
        <v>32</v>
      </c>
    </row>
    <row r="47" spans="1:24" ht="30" customHeight="1" x14ac:dyDescent="0.35">
      <c r="A47" s="97">
        <v>44039</v>
      </c>
      <c r="B47" s="102" t="s">
        <v>2209</v>
      </c>
      <c r="C47" s="100" t="s">
        <v>33</v>
      </c>
      <c r="D47" s="100" t="s">
        <v>2235</v>
      </c>
      <c r="E47" s="100" t="s">
        <v>2210</v>
      </c>
      <c r="F47" s="100" t="s">
        <v>2230</v>
      </c>
      <c r="G47" s="115" t="s">
        <v>2221</v>
      </c>
      <c r="J47" s="97">
        <v>44026</v>
      </c>
      <c r="K47" s="100" t="s">
        <v>2211</v>
      </c>
      <c r="L47" s="109" t="s">
        <v>2211</v>
      </c>
      <c r="M47" s="100" t="s">
        <v>737</v>
      </c>
      <c r="N47" s="100" t="s">
        <v>2212</v>
      </c>
      <c r="O47" s="100" t="s">
        <v>115</v>
      </c>
      <c r="P47" s="100" t="s">
        <v>3076</v>
      </c>
      <c r="Q47" s="100" t="s">
        <v>746</v>
      </c>
      <c r="T47" s="100" t="s">
        <v>122</v>
      </c>
      <c r="U47" s="100" t="s">
        <v>2213</v>
      </c>
      <c r="V47" s="97">
        <v>43101</v>
      </c>
      <c r="W47" s="100">
        <v>2400000</v>
      </c>
      <c r="X47" s="100" t="s">
        <v>183</v>
      </c>
    </row>
    <row r="48" spans="1:24" ht="30" customHeight="1" x14ac:dyDescent="0.35">
      <c r="A48" s="97">
        <v>44039</v>
      </c>
      <c r="B48" s="102" t="s">
        <v>2214</v>
      </c>
      <c r="C48" s="100" t="s">
        <v>33</v>
      </c>
      <c r="D48" s="100" t="s">
        <v>2236</v>
      </c>
      <c r="E48" s="100" t="s">
        <v>2216</v>
      </c>
      <c r="F48" s="100" t="s">
        <v>2231</v>
      </c>
      <c r="G48" s="115" t="s">
        <v>2215</v>
      </c>
      <c r="J48" s="97">
        <v>44026</v>
      </c>
      <c r="K48" s="100" t="s">
        <v>2217</v>
      </c>
      <c r="L48" s="109" t="s">
        <v>2217</v>
      </c>
      <c r="M48" s="100" t="s">
        <v>737</v>
      </c>
      <c r="N48" s="100" t="s">
        <v>169</v>
      </c>
      <c r="O48" s="100" t="s">
        <v>115</v>
      </c>
      <c r="P48" s="100" t="s">
        <v>2218</v>
      </c>
      <c r="Q48" s="100" t="s">
        <v>2219</v>
      </c>
      <c r="T48" s="100" t="s">
        <v>122</v>
      </c>
      <c r="U48" s="100" t="s">
        <v>2220</v>
      </c>
      <c r="V48" s="97">
        <v>43907</v>
      </c>
      <c r="W48" s="100">
        <v>400</v>
      </c>
      <c r="X48" s="100" t="s">
        <v>183</v>
      </c>
    </row>
    <row r="49" spans="1:24" ht="30" customHeight="1" x14ac:dyDescent="0.35">
      <c r="A49" s="97">
        <v>44039</v>
      </c>
      <c r="B49" s="102" t="s">
        <v>1936</v>
      </c>
      <c r="C49" s="100" t="s">
        <v>114</v>
      </c>
      <c r="D49" s="100" t="s">
        <v>1055</v>
      </c>
      <c r="E49" s="100" t="s">
        <v>2192</v>
      </c>
      <c r="F49" s="100" t="s">
        <v>1959</v>
      </c>
      <c r="G49" s="115" t="s">
        <v>1937</v>
      </c>
      <c r="J49" s="97">
        <v>43979</v>
      </c>
      <c r="K49" s="100" t="s">
        <v>1938</v>
      </c>
      <c r="L49" s="109" t="s">
        <v>1938</v>
      </c>
      <c r="M49" s="100" t="s">
        <v>1057</v>
      </c>
      <c r="N49" s="100" t="s">
        <v>1058</v>
      </c>
      <c r="O49" s="100" t="s">
        <v>115</v>
      </c>
      <c r="P49" s="100" t="s">
        <v>3073</v>
      </c>
      <c r="Q49" s="100" t="s">
        <v>1939</v>
      </c>
      <c r="T49" s="100" t="s">
        <v>255</v>
      </c>
      <c r="U49" s="100" t="s">
        <v>1940</v>
      </c>
      <c r="V49" s="97">
        <v>43979</v>
      </c>
      <c r="W49" s="100">
        <v>20</v>
      </c>
    </row>
    <row r="50" spans="1:24" ht="30" customHeight="1" x14ac:dyDescent="0.35">
      <c r="A50" s="97">
        <v>44039</v>
      </c>
      <c r="B50" s="102" t="s">
        <v>1054</v>
      </c>
      <c r="C50" s="100" t="s">
        <v>114</v>
      </c>
      <c r="D50" s="100" t="s">
        <v>1055</v>
      </c>
      <c r="E50" s="100" t="s">
        <v>1552</v>
      </c>
      <c r="F50" s="100" t="s">
        <v>1141</v>
      </c>
      <c r="G50" s="115" t="s">
        <v>1142</v>
      </c>
      <c r="J50" s="97">
        <v>43917</v>
      </c>
      <c r="K50" s="100" t="s">
        <v>1056</v>
      </c>
      <c r="L50" s="109" t="s">
        <v>1056</v>
      </c>
      <c r="M50" s="100" t="s">
        <v>1057</v>
      </c>
      <c r="N50" s="100" t="s">
        <v>1058</v>
      </c>
      <c r="O50" s="100" t="s">
        <v>115</v>
      </c>
      <c r="P50" s="100" t="s">
        <v>1620</v>
      </c>
      <c r="Q50" s="100" t="s">
        <v>1059</v>
      </c>
      <c r="T50" s="100" t="s">
        <v>122</v>
      </c>
      <c r="U50" s="100" t="s">
        <v>1060</v>
      </c>
      <c r="V50" s="97">
        <v>43917</v>
      </c>
      <c r="W50" s="100">
        <v>20</v>
      </c>
    </row>
    <row r="51" spans="1:24" ht="30" customHeight="1" x14ac:dyDescent="0.35">
      <c r="A51" s="112">
        <v>44032</v>
      </c>
      <c r="B51" s="102" t="s">
        <v>2066</v>
      </c>
      <c r="C51" s="100" t="s">
        <v>33</v>
      </c>
      <c r="E51" s="100" t="s">
        <v>2069</v>
      </c>
      <c r="F51" s="100" t="s">
        <v>2067</v>
      </c>
      <c r="G51" s="115" t="s">
        <v>2068</v>
      </c>
      <c r="J51" s="97">
        <v>43968</v>
      </c>
      <c r="K51" s="100" t="s">
        <v>2070</v>
      </c>
      <c r="L51" s="109" t="str">
        <f t="shared" ref="L51:L87" si="2">HYPERLINK(K51)</f>
        <v>http://www.ctri.nic.in/Clinicaltrials/pmaindet2.php?trialid=43750</v>
      </c>
      <c r="M51" s="100" t="s">
        <v>1246</v>
      </c>
      <c r="N51" s="100" t="s">
        <v>112</v>
      </c>
      <c r="O51" s="100" t="s">
        <v>115</v>
      </c>
      <c r="P51" s="100" t="s">
        <v>2173</v>
      </c>
      <c r="Q51" s="100" t="s">
        <v>2071</v>
      </c>
      <c r="T51" s="100" t="s">
        <v>255</v>
      </c>
      <c r="U51" s="100" t="s">
        <v>2072</v>
      </c>
      <c r="V51" s="97">
        <v>43977</v>
      </c>
      <c r="W51" s="100">
        <v>1250</v>
      </c>
      <c r="X51" s="100" t="s">
        <v>108</v>
      </c>
    </row>
    <row r="52" spans="1:24" ht="30" customHeight="1" x14ac:dyDescent="0.35">
      <c r="A52" s="112">
        <v>44032</v>
      </c>
      <c r="B52" s="102" t="s">
        <v>2073</v>
      </c>
      <c r="C52" s="100" t="s">
        <v>33</v>
      </c>
      <c r="E52" s="100" t="s">
        <v>2193</v>
      </c>
      <c r="F52" s="100" t="s">
        <v>2074</v>
      </c>
      <c r="G52" s="115" t="s">
        <v>2075</v>
      </c>
      <c r="J52" s="97">
        <v>43968</v>
      </c>
      <c r="K52" s="100" t="s">
        <v>2076</v>
      </c>
      <c r="L52" s="109" t="str">
        <f t="shared" si="2"/>
        <v>http://www.ctri.nic.in/Clinicaltrials/pmaindet2.php?trialid=43753</v>
      </c>
      <c r="M52" s="100" t="s">
        <v>1246</v>
      </c>
      <c r="N52" s="100" t="s">
        <v>112</v>
      </c>
      <c r="O52" s="100" t="s">
        <v>115</v>
      </c>
      <c r="P52" s="100" t="s">
        <v>2173</v>
      </c>
      <c r="Q52" s="100" t="s">
        <v>2077</v>
      </c>
      <c r="T52" s="100" t="s">
        <v>255</v>
      </c>
      <c r="U52" s="100" t="s">
        <v>2078</v>
      </c>
      <c r="V52" s="97">
        <v>43977</v>
      </c>
      <c r="W52" s="100">
        <v>1000</v>
      </c>
      <c r="X52" s="100" t="s">
        <v>108</v>
      </c>
    </row>
    <row r="53" spans="1:24" ht="30" customHeight="1" x14ac:dyDescent="0.35">
      <c r="A53" s="112">
        <v>44032</v>
      </c>
      <c r="B53" s="102" t="s">
        <v>2079</v>
      </c>
      <c r="C53" s="100" t="s">
        <v>172</v>
      </c>
      <c r="E53" s="100" t="s">
        <v>2082</v>
      </c>
      <c r="F53" s="100" t="s">
        <v>2080</v>
      </c>
      <c r="G53" s="115" t="s">
        <v>2081</v>
      </c>
      <c r="J53" s="97">
        <v>43972</v>
      </c>
      <c r="K53" s="100" t="s">
        <v>2083</v>
      </c>
      <c r="L53" s="109" t="str">
        <f t="shared" si="2"/>
        <v>http://www.ctri.nic.in/Clinicaltrials/pmaindet2.php?trialid=43824</v>
      </c>
      <c r="M53" s="100" t="s">
        <v>1246</v>
      </c>
      <c r="N53" s="100" t="s">
        <v>112</v>
      </c>
      <c r="O53" s="100" t="s">
        <v>115</v>
      </c>
      <c r="P53" s="100" t="s">
        <v>2174</v>
      </c>
      <c r="Q53" s="100" t="s">
        <v>2084</v>
      </c>
      <c r="T53" s="100" t="s">
        <v>255</v>
      </c>
      <c r="U53" s="100" t="s">
        <v>2085</v>
      </c>
      <c r="V53" s="97">
        <v>43978</v>
      </c>
      <c r="W53" s="100">
        <v>250</v>
      </c>
      <c r="X53" s="100" t="s">
        <v>108</v>
      </c>
    </row>
    <row r="54" spans="1:24" ht="30" customHeight="1" x14ac:dyDescent="0.35">
      <c r="A54" s="112">
        <v>44032</v>
      </c>
      <c r="B54" s="102" t="s">
        <v>2086</v>
      </c>
      <c r="C54" s="100" t="s">
        <v>33</v>
      </c>
      <c r="E54" s="100" t="s">
        <v>2089</v>
      </c>
      <c r="F54" s="100" t="s">
        <v>2087</v>
      </c>
      <c r="G54" s="115" t="s">
        <v>2088</v>
      </c>
      <c r="J54" s="97">
        <v>43974</v>
      </c>
      <c r="K54" s="100" t="s">
        <v>2090</v>
      </c>
      <c r="L54" s="109" t="str">
        <f t="shared" si="2"/>
        <v>http://www.ctri.nic.in/Clinicaltrials/pmaindet2.php?trialid=43914</v>
      </c>
      <c r="M54" s="100" t="s">
        <v>1246</v>
      </c>
      <c r="N54" s="100" t="s">
        <v>112</v>
      </c>
      <c r="O54" s="100" t="s">
        <v>115</v>
      </c>
      <c r="P54" s="100" t="s">
        <v>2175</v>
      </c>
      <c r="Q54" s="100" t="s">
        <v>2091</v>
      </c>
      <c r="T54" s="100" t="s">
        <v>255</v>
      </c>
      <c r="U54" s="100" t="s">
        <v>2092</v>
      </c>
      <c r="V54" s="97">
        <v>43991</v>
      </c>
      <c r="W54" s="100">
        <v>60</v>
      </c>
      <c r="X54" s="100" t="s">
        <v>108</v>
      </c>
    </row>
    <row r="55" spans="1:24" ht="30" customHeight="1" x14ac:dyDescent="0.35">
      <c r="A55" s="112">
        <v>44032</v>
      </c>
      <c r="B55" s="102" t="s">
        <v>2093</v>
      </c>
      <c r="C55" s="100" t="s">
        <v>33</v>
      </c>
      <c r="E55" s="100" t="s">
        <v>2096</v>
      </c>
      <c r="F55" s="100" t="s">
        <v>2094</v>
      </c>
      <c r="G55" s="115" t="s">
        <v>2095</v>
      </c>
      <c r="J55" s="97">
        <v>43979</v>
      </c>
      <c r="K55" s="100" t="s">
        <v>2097</v>
      </c>
      <c r="L55" s="109" t="str">
        <f t="shared" si="2"/>
        <v>http://www.ctri.nic.in/Clinicaltrials/pmaindet2.php?trialid=44074</v>
      </c>
      <c r="M55" s="100" t="s">
        <v>1246</v>
      </c>
      <c r="N55" s="100" t="s">
        <v>112</v>
      </c>
      <c r="O55" s="100" t="s">
        <v>115</v>
      </c>
      <c r="P55" s="100" t="s">
        <v>2173</v>
      </c>
      <c r="Q55" s="100" t="s">
        <v>2098</v>
      </c>
      <c r="T55" s="100" t="s">
        <v>255</v>
      </c>
      <c r="U55" s="100" t="s">
        <v>2099</v>
      </c>
      <c r="V55" s="97">
        <v>43986</v>
      </c>
      <c r="W55" s="100">
        <v>100</v>
      </c>
      <c r="X55" s="100" t="s">
        <v>108</v>
      </c>
    </row>
    <row r="56" spans="1:24" ht="30" customHeight="1" x14ac:dyDescent="0.35">
      <c r="A56" s="112">
        <v>44032</v>
      </c>
      <c r="B56" s="102" t="s">
        <v>2100</v>
      </c>
      <c r="C56" s="100" t="s">
        <v>172</v>
      </c>
      <c r="E56" s="100" t="s">
        <v>2194</v>
      </c>
      <c r="F56" s="100" t="s">
        <v>2101</v>
      </c>
      <c r="G56" s="115" t="s">
        <v>2102</v>
      </c>
      <c r="J56" s="97">
        <v>43979</v>
      </c>
      <c r="K56" s="100" t="s">
        <v>2103</v>
      </c>
      <c r="L56" s="109" t="str">
        <f t="shared" si="2"/>
        <v>http://www.ctri.nic.in/Clinicaltrials/pmaindet2.php?trialid=43519</v>
      </c>
      <c r="M56" s="100" t="s">
        <v>1246</v>
      </c>
      <c r="N56" s="100" t="s">
        <v>112</v>
      </c>
      <c r="O56" s="100" t="s">
        <v>115</v>
      </c>
      <c r="P56" s="100" t="s">
        <v>2176</v>
      </c>
      <c r="Q56" s="100" t="s">
        <v>2104</v>
      </c>
      <c r="T56" s="100" t="s">
        <v>255</v>
      </c>
      <c r="U56" s="100" t="s">
        <v>2105</v>
      </c>
      <c r="V56" s="97">
        <v>43983</v>
      </c>
      <c r="W56" s="100">
        <v>2000</v>
      </c>
      <c r="X56" s="100" t="s">
        <v>108</v>
      </c>
    </row>
    <row r="57" spans="1:24" ht="30" customHeight="1" x14ac:dyDescent="0.35">
      <c r="A57" s="112">
        <v>44032</v>
      </c>
      <c r="B57" s="102" t="s">
        <v>2106</v>
      </c>
      <c r="C57" s="100" t="s">
        <v>2190</v>
      </c>
      <c r="D57" s="100" t="s">
        <v>2237</v>
      </c>
      <c r="E57" s="100" t="s">
        <v>2109</v>
      </c>
      <c r="F57" s="100" t="s">
        <v>2107</v>
      </c>
      <c r="G57" s="115" t="s">
        <v>2108</v>
      </c>
      <c r="J57" s="97">
        <v>43982</v>
      </c>
      <c r="K57" s="100" t="s">
        <v>2110</v>
      </c>
      <c r="L57" s="109" t="str">
        <f t="shared" si="2"/>
        <v>http://www.ctri.nic.in/Clinicaltrials/pmaindet2.php?trialid=43382</v>
      </c>
      <c r="M57" s="100" t="s">
        <v>1246</v>
      </c>
      <c r="N57" s="100" t="s">
        <v>112</v>
      </c>
      <c r="O57" s="100" t="s">
        <v>118</v>
      </c>
      <c r="P57" s="100" t="s">
        <v>2177</v>
      </c>
      <c r="Q57" s="100" t="s">
        <v>2111</v>
      </c>
      <c r="T57" s="100" t="s">
        <v>255</v>
      </c>
      <c r="U57" s="100" t="s">
        <v>2112</v>
      </c>
      <c r="V57" s="97">
        <v>43997</v>
      </c>
      <c r="W57" s="100">
        <v>2978</v>
      </c>
      <c r="X57" s="100" t="s">
        <v>108</v>
      </c>
    </row>
    <row r="58" spans="1:24" ht="30" customHeight="1" x14ac:dyDescent="0.35">
      <c r="A58" s="112">
        <v>44032</v>
      </c>
      <c r="B58" s="102" t="s">
        <v>2178</v>
      </c>
      <c r="C58" s="100" t="s">
        <v>33</v>
      </c>
      <c r="D58" s="100" t="s">
        <v>2238</v>
      </c>
      <c r="E58" s="100" t="s">
        <v>2195</v>
      </c>
      <c r="F58" s="100" t="s">
        <v>2232</v>
      </c>
      <c r="G58" s="115" t="s">
        <v>2179</v>
      </c>
      <c r="J58" s="97">
        <v>44006</v>
      </c>
      <c r="K58" s="100" t="s">
        <v>2180</v>
      </c>
      <c r="L58" s="109" t="str">
        <f t="shared" si="2"/>
        <v>http://www.ctri.nic.in/Clinicaltrials/pmaindet2.php?trialid=44931</v>
      </c>
      <c r="M58" s="100" t="s">
        <v>1246</v>
      </c>
      <c r="N58" s="100" t="s">
        <v>112</v>
      </c>
      <c r="O58" s="100" t="s">
        <v>115</v>
      </c>
      <c r="P58" s="100" t="s">
        <v>2173</v>
      </c>
      <c r="Q58" s="100" t="s">
        <v>2181</v>
      </c>
      <c r="T58" s="100" t="s">
        <v>255</v>
      </c>
      <c r="U58" s="100" t="s">
        <v>2182</v>
      </c>
      <c r="V58" s="97">
        <v>44015</v>
      </c>
      <c r="W58" s="100">
        <v>50</v>
      </c>
      <c r="X58" s="100" t="s">
        <v>108</v>
      </c>
    </row>
    <row r="59" spans="1:24" ht="30" customHeight="1" x14ac:dyDescent="0.35">
      <c r="A59" s="112">
        <v>44032</v>
      </c>
      <c r="B59" s="102" t="s">
        <v>2183</v>
      </c>
      <c r="C59" s="100" t="s">
        <v>33</v>
      </c>
      <c r="D59" s="100" t="s">
        <v>2234</v>
      </c>
      <c r="E59" s="100" t="s">
        <v>2184</v>
      </c>
      <c r="F59" s="100" t="s">
        <v>2227</v>
      </c>
      <c r="G59" s="115" t="s">
        <v>2191</v>
      </c>
      <c r="J59" s="97">
        <v>44020</v>
      </c>
      <c r="K59" s="100" t="s">
        <v>2185</v>
      </c>
      <c r="L59" s="109" t="str">
        <f t="shared" si="2"/>
        <v>http://www.ctri.nic.in/Clinicaltrials/pmaindet2.php?trialid=45340</v>
      </c>
      <c r="M59" s="100" t="s">
        <v>1246</v>
      </c>
      <c r="N59" s="100" t="s">
        <v>112</v>
      </c>
      <c r="O59" s="100" t="s">
        <v>118</v>
      </c>
      <c r="P59" s="100" t="s">
        <v>2186</v>
      </c>
      <c r="Q59" s="100" t="s">
        <v>2187</v>
      </c>
      <c r="T59" s="100" t="s">
        <v>255</v>
      </c>
      <c r="U59" s="100" t="s">
        <v>2188</v>
      </c>
      <c r="V59" s="97">
        <v>44075</v>
      </c>
      <c r="W59" s="100">
        <v>700</v>
      </c>
      <c r="X59" s="100" t="s">
        <v>2189</v>
      </c>
    </row>
    <row r="60" spans="1:24" ht="30" customHeight="1" x14ac:dyDescent="0.35">
      <c r="A60" s="112">
        <v>44032</v>
      </c>
      <c r="B60" s="102" t="s">
        <v>1977</v>
      </c>
      <c r="C60" s="110" t="s">
        <v>114</v>
      </c>
      <c r="E60" s="100" t="s">
        <v>1979</v>
      </c>
      <c r="F60" s="100" t="s">
        <v>1978</v>
      </c>
      <c r="J60" s="97">
        <v>44005</v>
      </c>
      <c r="K60" s="100" t="s">
        <v>1980</v>
      </c>
      <c r="L60" s="109" t="str">
        <f t="shared" si="2"/>
        <v>https://clinicaltrials.gov/show/NCT04462367</v>
      </c>
      <c r="M60" s="100" t="s">
        <v>165</v>
      </c>
      <c r="N60" s="100" t="s">
        <v>1065</v>
      </c>
      <c r="O60" s="100" t="s">
        <v>115</v>
      </c>
      <c r="Q60" s="100" t="s">
        <v>1981</v>
      </c>
      <c r="R60" s="100" t="s">
        <v>108</v>
      </c>
      <c r="S60" s="100" t="s">
        <v>108</v>
      </c>
      <c r="T60" s="100" t="s">
        <v>767</v>
      </c>
      <c r="U60" s="100" t="s">
        <v>1982</v>
      </c>
      <c r="V60" s="97">
        <v>43837</v>
      </c>
      <c r="W60" s="100">
        <v>180</v>
      </c>
    </row>
    <row r="61" spans="1:24" ht="30" customHeight="1" x14ac:dyDescent="0.35">
      <c r="A61" s="112">
        <v>44032</v>
      </c>
      <c r="B61" s="102" t="s">
        <v>2113</v>
      </c>
      <c r="C61" s="110" t="s">
        <v>33</v>
      </c>
      <c r="E61" s="100" t="s">
        <v>2115</v>
      </c>
      <c r="F61" s="100" t="s">
        <v>2114</v>
      </c>
      <c r="J61" s="97">
        <v>44005</v>
      </c>
      <c r="K61" s="100" t="s">
        <v>2116</v>
      </c>
      <c r="L61" s="109" t="str">
        <f t="shared" si="2"/>
        <v>https://clinicaltrials.gov/show/NCT04449978</v>
      </c>
      <c r="M61" s="100" t="s">
        <v>165</v>
      </c>
      <c r="N61" s="100" t="s">
        <v>148</v>
      </c>
      <c r="O61" s="100" t="s">
        <v>115</v>
      </c>
      <c r="Q61" s="100" t="s">
        <v>1004</v>
      </c>
      <c r="R61" s="100" t="s">
        <v>108</v>
      </c>
      <c r="S61" s="100" t="s">
        <v>701</v>
      </c>
      <c r="T61" s="100" t="s">
        <v>122</v>
      </c>
      <c r="U61" s="100" t="s">
        <v>2117</v>
      </c>
      <c r="V61" s="97">
        <v>44078</v>
      </c>
      <c r="W61" s="100">
        <v>1082</v>
      </c>
    </row>
    <row r="62" spans="1:24" ht="30" customHeight="1" x14ac:dyDescent="0.35">
      <c r="A62" s="97">
        <v>44032</v>
      </c>
      <c r="B62" s="102" t="s">
        <v>2118</v>
      </c>
      <c r="C62" s="110" t="s">
        <v>33</v>
      </c>
      <c r="E62" s="100" t="s">
        <v>2120</v>
      </c>
      <c r="F62" s="100" t="s">
        <v>2119</v>
      </c>
      <c r="J62" s="97">
        <v>44014</v>
      </c>
      <c r="K62" s="100" t="s">
        <v>2121</v>
      </c>
      <c r="L62" s="109" t="str">
        <f t="shared" si="2"/>
        <v>https://clinicaltrials.gov/show/NCT04459689</v>
      </c>
      <c r="M62" s="100" t="s">
        <v>165</v>
      </c>
      <c r="N62" s="100" t="s">
        <v>117</v>
      </c>
      <c r="O62" s="100" t="s">
        <v>787</v>
      </c>
      <c r="Q62" s="100" t="s">
        <v>2122</v>
      </c>
      <c r="R62" s="100" t="s">
        <v>108</v>
      </c>
      <c r="S62" s="100" t="s">
        <v>108</v>
      </c>
      <c r="T62" s="100" t="s">
        <v>122</v>
      </c>
      <c r="U62" s="100" t="s">
        <v>2123</v>
      </c>
      <c r="V62" s="97">
        <v>43905</v>
      </c>
      <c r="W62" s="100">
        <v>200</v>
      </c>
    </row>
    <row r="63" spans="1:24" ht="30" customHeight="1" x14ac:dyDescent="0.35">
      <c r="A63" s="97">
        <v>44032</v>
      </c>
      <c r="B63" s="102" t="s">
        <v>2008</v>
      </c>
      <c r="C63" s="110" t="s">
        <v>33</v>
      </c>
      <c r="D63" s="100" t="s">
        <v>2009</v>
      </c>
      <c r="E63" s="100" t="s">
        <v>2011</v>
      </c>
      <c r="F63" s="100" t="s">
        <v>2010</v>
      </c>
      <c r="J63" s="97">
        <v>43955</v>
      </c>
      <c r="K63" s="100" t="s">
        <v>2012</v>
      </c>
      <c r="L63" s="109" t="str">
        <f t="shared" si="2"/>
        <v>https://clinicaltrials.gov/show/NCT04376710</v>
      </c>
      <c r="M63" s="100" t="s">
        <v>165</v>
      </c>
      <c r="N63" s="100" t="s">
        <v>103</v>
      </c>
      <c r="O63" s="100" t="s">
        <v>115</v>
      </c>
      <c r="Q63" s="100" t="s">
        <v>2013</v>
      </c>
      <c r="R63" s="100" t="s">
        <v>2014</v>
      </c>
      <c r="S63" s="100" t="s">
        <v>253</v>
      </c>
      <c r="T63" s="100" t="s">
        <v>767</v>
      </c>
      <c r="U63" s="100" t="s">
        <v>2015</v>
      </c>
      <c r="V63" s="97">
        <v>43839</v>
      </c>
      <c r="W63" s="100">
        <v>100</v>
      </c>
    </row>
    <row r="64" spans="1:24" ht="30" customHeight="1" x14ac:dyDescent="0.35">
      <c r="A64" s="97">
        <v>44032</v>
      </c>
      <c r="B64" s="102" t="s">
        <v>2016</v>
      </c>
      <c r="C64" s="110" t="s">
        <v>33</v>
      </c>
      <c r="D64" s="100" t="s">
        <v>2017</v>
      </c>
      <c r="E64" s="100" t="s">
        <v>2019</v>
      </c>
      <c r="F64" s="100" t="s">
        <v>2018</v>
      </c>
      <c r="J64" s="97">
        <v>44002</v>
      </c>
      <c r="K64" s="100" t="s">
        <v>2020</v>
      </c>
      <c r="L64" s="109" t="str">
        <f t="shared" si="2"/>
        <v>https://clinicaltrials.gov/show/NCT04444323</v>
      </c>
      <c r="M64" s="100" t="s">
        <v>165</v>
      </c>
      <c r="N64" s="100" t="s">
        <v>169</v>
      </c>
      <c r="O64" s="100" t="s">
        <v>118</v>
      </c>
      <c r="P64" s="100" t="s">
        <v>972</v>
      </c>
      <c r="Q64" s="100" t="s">
        <v>913</v>
      </c>
      <c r="R64" s="100" t="s">
        <v>761</v>
      </c>
      <c r="S64" s="100" t="s">
        <v>914</v>
      </c>
      <c r="T64" s="100" t="s">
        <v>767</v>
      </c>
      <c r="U64" s="100" t="s">
        <v>2021</v>
      </c>
      <c r="V64" s="97">
        <v>43839</v>
      </c>
      <c r="W64" s="100">
        <v>50</v>
      </c>
      <c r="X64" s="100" t="s">
        <v>108</v>
      </c>
    </row>
    <row r="65" spans="1:24" ht="30" customHeight="1" x14ac:dyDescent="0.35">
      <c r="A65" s="97">
        <v>44032</v>
      </c>
      <c r="B65" s="102" t="s">
        <v>2022</v>
      </c>
      <c r="C65" s="110" t="s">
        <v>33</v>
      </c>
      <c r="D65" s="100" t="s">
        <v>2023</v>
      </c>
      <c r="E65" s="100" t="s">
        <v>2025</v>
      </c>
      <c r="F65" s="100" t="s">
        <v>2024</v>
      </c>
      <c r="J65" s="97">
        <v>44008</v>
      </c>
      <c r="K65" s="100" t="s">
        <v>2026</v>
      </c>
      <c r="L65" s="109" t="str">
        <f t="shared" si="2"/>
        <v>https://clinicaltrials.gov/show/NCT04453657</v>
      </c>
      <c r="M65" s="100" t="s">
        <v>165</v>
      </c>
      <c r="N65" s="100" t="s">
        <v>103</v>
      </c>
      <c r="O65" s="100" t="s">
        <v>118</v>
      </c>
      <c r="P65" s="100" t="s">
        <v>2027</v>
      </c>
      <c r="Q65" s="100" t="s">
        <v>176</v>
      </c>
      <c r="R65" s="100" t="s">
        <v>813</v>
      </c>
      <c r="S65" s="100" t="s">
        <v>690</v>
      </c>
      <c r="T65" s="100" t="s">
        <v>767</v>
      </c>
      <c r="U65" s="100" t="s">
        <v>2028</v>
      </c>
      <c r="V65" s="97">
        <v>43837</v>
      </c>
      <c r="W65" s="100">
        <v>30</v>
      </c>
      <c r="X65" s="100" t="s">
        <v>108</v>
      </c>
    </row>
    <row r="66" spans="1:24" ht="30" customHeight="1" x14ac:dyDescent="0.35">
      <c r="A66" s="97">
        <v>44032</v>
      </c>
      <c r="B66" s="102" t="s">
        <v>2029</v>
      </c>
      <c r="C66" s="110" t="s">
        <v>33</v>
      </c>
      <c r="D66" s="100" t="s">
        <v>2030</v>
      </c>
      <c r="E66" s="100" t="s">
        <v>2032</v>
      </c>
      <c r="F66" s="100" t="s">
        <v>2031</v>
      </c>
      <c r="J66" s="97">
        <v>44011</v>
      </c>
      <c r="K66" s="100" t="s">
        <v>2033</v>
      </c>
      <c r="L66" s="109" t="str">
        <f t="shared" si="2"/>
        <v>https://clinicaltrials.gov/show/NCT04454372</v>
      </c>
      <c r="M66" s="100" t="s">
        <v>165</v>
      </c>
      <c r="N66" s="100" t="s">
        <v>1968</v>
      </c>
      <c r="O66" s="100" t="s">
        <v>115</v>
      </c>
      <c r="Q66" s="100" t="s">
        <v>2034</v>
      </c>
      <c r="R66" s="100" t="s">
        <v>761</v>
      </c>
      <c r="S66" s="100" t="s">
        <v>108</v>
      </c>
      <c r="T66" s="100" t="s">
        <v>767</v>
      </c>
      <c r="U66" s="100" t="s">
        <v>2035</v>
      </c>
      <c r="V66" s="97">
        <v>44027</v>
      </c>
      <c r="W66" s="100">
        <v>187</v>
      </c>
    </row>
    <row r="67" spans="1:24" ht="30" customHeight="1" x14ac:dyDescent="0.35">
      <c r="A67" s="97">
        <v>44032</v>
      </c>
      <c r="B67" s="102" t="s">
        <v>2036</v>
      </c>
      <c r="C67" s="110" t="s">
        <v>33</v>
      </c>
      <c r="D67" s="100" t="s">
        <v>2037</v>
      </c>
      <c r="F67" s="100" t="s">
        <v>2038</v>
      </c>
      <c r="J67" s="97">
        <v>44011</v>
      </c>
      <c r="K67" s="100" t="s">
        <v>2039</v>
      </c>
      <c r="L67" s="109" t="str">
        <f t="shared" si="2"/>
        <v>https://clinicaltrials.gov/show/NCT04456439</v>
      </c>
      <c r="M67" s="100" t="s">
        <v>165</v>
      </c>
      <c r="N67" s="100" t="s">
        <v>1968</v>
      </c>
      <c r="O67" s="100" t="s">
        <v>2040</v>
      </c>
      <c r="Q67" s="100" t="s">
        <v>2041</v>
      </c>
      <c r="R67" s="100" t="s">
        <v>2042</v>
      </c>
      <c r="S67" s="100" t="s">
        <v>906</v>
      </c>
      <c r="T67" s="100" t="s">
        <v>767</v>
      </c>
      <c r="U67" s="100" t="s">
        <v>2043</v>
      </c>
      <c r="V67" s="97">
        <v>43837</v>
      </c>
    </row>
    <row r="68" spans="1:24" ht="30" customHeight="1" x14ac:dyDescent="0.35">
      <c r="A68" s="97">
        <v>44032</v>
      </c>
      <c r="B68" s="102" t="s">
        <v>2044</v>
      </c>
      <c r="C68" s="110" t="s">
        <v>33</v>
      </c>
      <c r="D68" s="100" t="s">
        <v>2045</v>
      </c>
      <c r="E68" s="100" t="s">
        <v>2047</v>
      </c>
      <c r="F68" s="100" t="s">
        <v>2046</v>
      </c>
      <c r="J68" s="97">
        <v>44014</v>
      </c>
      <c r="K68" s="100" t="s">
        <v>2048</v>
      </c>
      <c r="L68" s="109" t="str">
        <f t="shared" si="2"/>
        <v>https://clinicaltrials.gov/show/NCT04457726</v>
      </c>
      <c r="M68" s="100" t="s">
        <v>165</v>
      </c>
      <c r="N68" s="100" t="s">
        <v>1968</v>
      </c>
      <c r="O68" s="100" t="s">
        <v>118</v>
      </c>
      <c r="P68" s="100" t="s">
        <v>2049</v>
      </c>
      <c r="Q68" s="100" t="s">
        <v>1223</v>
      </c>
      <c r="R68" s="100" t="s">
        <v>761</v>
      </c>
      <c r="S68" s="100" t="s">
        <v>762</v>
      </c>
      <c r="T68" s="100" t="s">
        <v>122</v>
      </c>
      <c r="U68" s="100" t="s">
        <v>2050</v>
      </c>
      <c r="V68" s="97">
        <v>43837</v>
      </c>
      <c r="W68" s="100">
        <v>18</v>
      </c>
      <c r="X68" s="100" t="s">
        <v>776</v>
      </c>
    </row>
    <row r="69" spans="1:24" ht="30" customHeight="1" x14ac:dyDescent="0.35">
      <c r="A69" s="97">
        <v>44032</v>
      </c>
      <c r="B69" s="102" t="s">
        <v>2051</v>
      </c>
      <c r="C69" s="110" t="s">
        <v>33</v>
      </c>
      <c r="D69" s="100" t="s">
        <v>2052</v>
      </c>
      <c r="E69" s="100" t="s">
        <v>2054</v>
      </c>
      <c r="F69" s="100" t="s">
        <v>2053</v>
      </c>
      <c r="J69" s="97">
        <v>44015</v>
      </c>
      <c r="K69" s="100" t="s">
        <v>2055</v>
      </c>
      <c r="L69" s="109" t="str">
        <f t="shared" si="2"/>
        <v>https://clinicaltrials.gov/show/NCT04460547</v>
      </c>
      <c r="M69" s="100" t="s">
        <v>165</v>
      </c>
      <c r="N69" s="100" t="s">
        <v>1968</v>
      </c>
      <c r="O69" s="100" t="s">
        <v>115</v>
      </c>
      <c r="Q69" s="100" t="s">
        <v>2056</v>
      </c>
      <c r="R69" s="100" t="s">
        <v>761</v>
      </c>
      <c r="S69" s="100" t="s">
        <v>108</v>
      </c>
      <c r="T69" s="100" t="s">
        <v>767</v>
      </c>
      <c r="U69" s="100" t="s">
        <v>2057</v>
      </c>
      <c r="V69" s="97">
        <v>44037</v>
      </c>
      <c r="W69" s="100">
        <v>200</v>
      </c>
    </row>
    <row r="70" spans="1:24" ht="30" customHeight="1" x14ac:dyDescent="0.35">
      <c r="A70" s="97">
        <v>44032</v>
      </c>
      <c r="B70" s="102" t="s">
        <v>2058</v>
      </c>
      <c r="C70" s="110" t="s">
        <v>33</v>
      </c>
      <c r="D70" s="100" t="s">
        <v>2059</v>
      </c>
      <c r="E70" s="100" t="s">
        <v>2061</v>
      </c>
      <c r="F70" s="100" t="s">
        <v>2060</v>
      </c>
      <c r="J70" s="97">
        <v>44012</v>
      </c>
      <c r="K70" s="100" t="s">
        <v>2062</v>
      </c>
      <c r="L70" s="109" t="str">
        <f t="shared" si="2"/>
        <v>https://clinicaltrials.gov/show/NCT04462848</v>
      </c>
      <c r="M70" s="100" t="s">
        <v>165</v>
      </c>
      <c r="N70" s="100" t="s">
        <v>103</v>
      </c>
      <c r="O70" s="100" t="s">
        <v>118</v>
      </c>
      <c r="P70" s="100" t="s">
        <v>1008</v>
      </c>
      <c r="Q70" s="100" t="s">
        <v>2063</v>
      </c>
      <c r="R70" s="100" t="s">
        <v>1009</v>
      </c>
      <c r="S70" s="100" t="s">
        <v>906</v>
      </c>
      <c r="T70" s="100" t="s">
        <v>767</v>
      </c>
      <c r="U70" s="100" t="s">
        <v>2064</v>
      </c>
      <c r="V70" s="97">
        <v>43838</v>
      </c>
      <c r="W70" s="100">
        <v>30</v>
      </c>
      <c r="X70" s="100" t="s">
        <v>152</v>
      </c>
    </row>
    <row r="71" spans="1:24" ht="30" customHeight="1" x14ac:dyDescent="0.35">
      <c r="A71" s="97">
        <v>44025</v>
      </c>
      <c r="B71" s="102" t="s">
        <v>1969</v>
      </c>
      <c r="C71" s="110" t="s">
        <v>114</v>
      </c>
      <c r="D71" s="100" t="s">
        <v>1970</v>
      </c>
      <c r="E71" s="100" t="s">
        <v>1973</v>
      </c>
      <c r="F71" s="100" t="s">
        <v>1971</v>
      </c>
      <c r="G71" s="115" t="s">
        <v>1972</v>
      </c>
      <c r="J71" s="97">
        <v>43985</v>
      </c>
      <c r="K71" s="100" t="s">
        <v>1974</v>
      </c>
      <c r="L71" s="109" t="str">
        <f t="shared" si="2"/>
        <v>http://www.drks.de/DRKS00022088</v>
      </c>
      <c r="M71" s="100" t="s">
        <v>677</v>
      </c>
      <c r="N71" s="100" t="s">
        <v>1968</v>
      </c>
      <c r="O71" s="100" t="s">
        <v>678</v>
      </c>
      <c r="P71" s="100" t="s">
        <v>1341</v>
      </c>
      <c r="Q71" s="100" t="s">
        <v>1975</v>
      </c>
      <c r="R71" s="100" t="s">
        <v>253</v>
      </c>
      <c r="S71" s="100" t="s">
        <v>682</v>
      </c>
      <c r="T71" s="100" t="s">
        <v>122</v>
      </c>
      <c r="U71" s="100" t="s">
        <v>1976</v>
      </c>
      <c r="V71" s="97">
        <v>43984</v>
      </c>
      <c r="W71" s="100">
        <v>2550</v>
      </c>
      <c r="X71" s="100" t="s">
        <v>108</v>
      </c>
    </row>
    <row r="72" spans="1:24" ht="30" customHeight="1" x14ac:dyDescent="0.35">
      <c r="A72" s="97">
        <v>44025</v>
      </c>
      <c r="B72" s="102" t="s">
        <v>1271</v>
      </c>
      <c r="C72" s="110" t="s">
        <v>114</v>
      </c>
      <c r="D72" s="100" t="s">
        <v>1272</v>
      </c>
      <c r="E72" s="100" t="s">
        <v>1275</v>
      </c>
      <c r="F72" s="100" t="s">
        <v>1273</v>
      </c>
      <c r="G72" s="115" t="s">
        <v>1274</v>
      </c>
      <c r="J72" s="97">
        <v>43969</v>
      </c>
      <c r="K72" s="100" t="s">
        <v>1276</v>
      </c>
      <c r="L72" s="109" t="str">
        <f t="shared" si="2"/>
        <v>http://www.drks.de/DRKS00021772</v>
      </c>
      <c r="M72" s="100" t="s">
        <v>677</v>
      </c>
      <c r="N72" s="100" t="s">
        <v>1968</v>
      </c>
      <c r="O72" s="100" t="s">
        <v>678</v>
      </c>
      <c r="P72" s="100" t="s">
        <v>1277</v>
      </c>
      <c r="Q72" s="100" t="s">
        <v>1278</v>
      </c>
      <c r="R72" s="100" t="s">
        <v>681</v>
      </c>
      <c r="S72" s="100" t="s">
        <v>682</v>
      </c>
      <c r="T72" s="100" t="s">
        <v>122</v>
      </c>
      <c r="U72" s="100" t="s">
        <v>1279</v>
      </c>
      <c r="V72" s="97">
        <v>43915</v>
      </c>
      <c r="X72" s="100" t="s">
        <v>108</v>
      </c>
    </row>
    <row r="73" spans="1:24" ht="30" customHeight="1" x14ac:dyDescent="0.35">
      <c r="A73" s="97">
        <v>44025</v>
      </c>
      <c r="B73" s="102" t="s">
        <v>684</v>
      </c>
      <c r="C73" s="110" t="s">
        <v>33</v>
      </c>
      <c r="D73" s="100" t="s">
        <v>1597</v>
      </c>
      <c r="E73" s="100" t="s">
        <v>685</v>
      </c>
      <c r="F73" s="100" t="s">
        <v>1598</v>
      </c>
      <c r="G73" s="115" t="s">
        <v>1599</v>
      </c>
      <c r="J73" s="97">
        <v>43941</v>
      </c>
      <c r="K73" s="100" t="s">
        <v>686</v>
      </c>
      <c r="L73" s="109" t="str">
        <f t="shared" si="2"/>
        <v>http://www.drks.de/DRKS00021399</v>
      </c>
      <c r="M73" s="100" t="s">
        <v>677</v>
      </c>
      <c r="N73" s="100" t="s">
        <v>111</v>
      </c>
      <c r="O73" s="100" t="s">
        <v>678</v>
      </c>
      <c r="P73" s="100" t="s">
        <v>687</v>
      </c>
      <c r="Q73" s="100" t="s">
        <v>688</v>
      </c>
      <c r="R73" s="100" t="s">
        <v>689</v>
      </c>
      <c r="S73" s="100" t="s">
        <v>690</v>
      </c>
      <c r="T73" s="100" t="s">
        <v>122</v>
      </c>
      <c r="U73" s="100" t="s">
        <v>691</v>
      </c>
      <c r="V73" s="97">
        <v>43933</v>
      </c>
      <c r="W73" s="100">
        <v>450</v>
      </c>
      <c r="X73" s="100" t="s">
        <v>108</v>
      </c>
    </row>
    <row r="74" spans="1:24" ht="30" customHeight="1" x14ac:dyDescent="0.35">
      <c r="A74" s="97">
        <v>44025</v>
      </c>
      <c r="B74" s="102" t="s">
        <v>697</v>
      </c>
      <c r="C74" s="110" t="s">
        <v>33</v>
      </c>
      <c r="D74" s="100" t="s">
        <v>698</v>
      </c>
      <c r="E74" s="100" t="s">
        <v>1549</v>
      </c>
      <c r="F74" s="100" t="s">
        <v>1595</v>
      </c>
      <c r="G74" s="115" t="s">
        <v>1596</v>
      </c>
      <c r="J74" s="97">
        <v>43943</v>
      </c>
      <c r="K74" s="100" t="s">
        <v>699</v>
      </c>
      <c r="L74" s="109" t="str">
        <f t="shared" si="2"/>
        <v>http://www.drks.de/DRKS00021521</v>
      </c>
      <c r="M74" s="100" t="s">
        <v>677</v>
      </c>
      <c r="N74" s="100" t="s">
        <v>111</v>
      </c>
      <c r="O74" s="100" t="s">
        <v>678</v>
      </c>
      <c r="P74" s="100" t="s">
        <v>687</v>
      </c>
      <c r="Q74" s="100" t="s">
        <v>700</v>
      </c>
      <c r="R74" s="100" t="s">
        <v>689</v>
      </c>
      <c r="S74" s="100" t="s">
        <v>701</v>
      </c>
      <c r="T74" s="100" t="s">
        <v>122</v>
      </c>
      <c r="U74" s="100" t="s">
        <v>702</v>
      </c>
      <c r="V74" s="97">
        <v>43943</v>
      </c>
      <c r="W74" s="100">
        <v>2000</v>
      </c>
      <c r="X74" s="100">
        <v>0</v>
      </c>
    </row>
    <row r="75" spans="1:24" ht="30" customHeight="1" x14ac:dyDescent="0.35">
      <c r="A75" s="97">
        <v>44025</v>
      </c>
      <c r="B75" s="102" t="s">
        <v>1983</v>
      </c>
      <c r="C75" s="110" t="s">
        <v>33</v>
      </c>
      <c r="D75" s="100" t="s">
        <v>1984</v>
      </c>
      <c r="E75" s="100" t="s">
        <v>1987</v>
      </c>
      <c r="F75" s="100" t="s">
        <v>1985</v>
      </c>
      <c r="G75" s="115" t="s">
        <v>1986</v>
      </c>
      <c r="J75" s="97">
        <v>44008</v>
      </c>
      <c r="K75" s="100" t="s">
        <v>1988</v>
      </c>
      <c r="L75" s="109" t="str">
        <f t="shared" si="2"/>
        <v>http://www.drks.de/DRKS00022292</v>
      </c>
      <c r="M75" s="100" t="s">
        <v>677</v>
      </c>
      <c r="N75" s="100" t="s">
        <v>111</v>
      </c>
      <c r="O75" s="100" t="s">
        <v>678</v>
      </c>
      <c r="P75" s="100" t="s">
        <v>1989</v>
      </c>
      <c r="Q75" s="100" t="s">
        <v>1990</v>
      </c>
      <c r="R75" s="100" t="s">
        <v>1149</v>
      </c>
      <c r="S75" s="100" t="s">
        <v>682</v>
      </c>
      <c r="T75" s="100" t="s">
        <v>122</v>
      </c>
      <c r="U75" s="100" t="s">
        <v>1991</v>
      </c>
      <c r="V75" s="97">
        <v>43983</v>
      </c>
      <c r="W75" s="100">
        <v>250</v>
      </c>
      <c r="X75" s="100">
        <v>0</v>
      </c>
    </row>
    <row r="76" spans="1:24" ht="30" customHeight="1" x14ac:dyDescent="0.35">
      <c r="A76" s="97">
        <v>44025</v>
      </c>
      <c r="B76" s="102" t="s">
        <v>1992</v>
      </c>
      <c r="C76" s="110" t="s">
        <v>33</v>
      </c>
      <c r="D76" s="100" t="s">
        <v>1993</v>
      </c>
      <c r="E76" s="100" t="s">
        <v>1996</v>
      </c>
      <c r="F76" s="100" t="s">
        <v>1994</v>
      </c>
      <c r="G76" s="115" t="s">
        <v>1995</v>
      </c>
      <c r="J76" s="97">
        <v>43969</v>
      </c>
      <c r="K76" s="100" t="s">
        <v>1997</v>
      </c>
      <c r="L76" s="109" t="str">
        <f t="shared" si="2"/>
        <v>http://www.drks.de/DRKS00021709</v>
      </c>
      <c r="M76" s="100" t="s">
        <v>677</v>
      </c>
      <c r="N76" s="100" t="s">
        <v>111</v>
      </c>
      <c r="O76" s="100" t="s">
        <v>678</v>
      </c>
      <c r="P76" s="100" t="s">
        <v>1998</v>
      </c>
      <c r="Q76" s="100" t="s">
        <v>1999</v>
      </c>
      <c r="R76" s="100" t="s">
        <v>1149</v>
      </c>
      <c r="S76" s="100" t="s">
        <v>682</v>
      </c>
      <c r="T76" s="100" t="s">
        <v>122</v>
      </c>
      <c r="U76" s="100" t="s">
        <v>2000</v>
      </c>
      <c r="V76" s="97">
        <v>44015</v>
      </c>
      <c r="W76" s="100">
        <v>1500</v>
      </c>
      <c r="X76" s="100" t="s">
        <v>108</v>
      </c>
    </row>
    <row r="77" spans="1:24" ht="30" customHeight="1" x14ac:dyDescent="0.35">
      <c r="A77" s="97">
        <v>44025</v>
      </c>
      <c r="B77" s="102" t="s">
        <v>1250</v>
      </c>
      <c r="C77" s="110" t="s">
        <v>2065</v>
      </c>
      <c r="E77" s="100" t="s">
        <v>1251</v>
      </c>
      <c r="F77" s="100" t="s">
        <v>1634</v>
      </c>
      <c r="G77" s="115" t="s">
        <v>1635</v>
      </c>
      <c r="J77" s="97">
        <v>43953</v>
      </c>
      <c r="K77" s="100" t="s">
        <v>1252</v>
      </c>
      <c r="L77" s="109" t="str">
        <f t="shared" si="2"/>
        <v>http://www.ctri.nic.in/Clinicaltrials/pmaindet2.php?trialid=43432</v>
      </c>
      <c r="M77" s="100" t="s">
        <v>1246</v>
      </c>
      <c r="N77" s="100" t="s">
        <v>112</v>
      </c>
      <c r="O77" s="100" t="s">
        <v>115</v>
      </c>
      <c r="P77" s="100" t="s">
        <v>3077</v>
      </c>
      <c r="Q77" s="100" t="s">
        <v>1253</v>
      </c>
      <c r="T77" s="100" t="s">
        <v>255</v>
      </c>
      <c r="U77" s="100" t="s">
        <v>1254</v>
      </c>
      <c r="V77" s="97">
        <v>43966</v>
      </c>
      <c r="W77" s="100">
        <v>50</v>
      </c>
      <c r="X77" s="100" t="s">
        <v>108</v>
      </c>
    </row>
    <row r="78" spans="1:24" ht="30" customHeight="1" x14ac:dyDescent="0.35">
      <c r="A78" s="97">
        <v>44025</v>
      </c>
      <c r="B78" s="102" t="s">
        <v>2066</v>
      </c>
      <c r="C78" s="110" t="s">
        <v>33</v>
      </c>
      <c r="E78" s="100" t="s">
        <v>2069</v>
      </c>
      <c r="F78" s="100" t="s">
        <v>2067</v>
      </c>
      <c r="G78" s="115" t="s">
        <v>2068</v>
      </c>
      <c r="J78" s="97">
        <v>43968</v>
      </c>
      <c r="K78" s="100" t="s">
        <v>2070</v>
      </c>
      <c r="L78" s="109" t="str">
        <f t="shared" si="2"/>
        <v>http://www.ctri.nic.in/Clinicaltrials/pmaindet2.php?trialid=43750</v>
      </c>
      <c r="M78" s="100" t="s">
        <v>1246</v>
      </c>
      <c r="N78" s="100" t="s">
        <v>112</v>
      </c>
      <c r="O78" s="100" t="s">
        <v>115</v>
      </c>
      <c r="P78" s="100" t="s">
        <v>3078</v>
      </c>
      <c r="Q78" s="100" t="s">
        <v>2071</v>
      </c>
      <c r="T78" s="100" t="s">
        <v>255</v>
      </c>
      <c r="U78" s="100" t="s">
        <v>2072</v>
      </c>
      <c r="V78" s="97">
        <v>43977</v>
      </c>
      <c r="W78" s="100">
        <v>1250</v>
      </c>
      <c r="X78" s="100" t="s">
        <v>108</v>
      </c>
    </row>
    <row r="79" spans="1:24" ht="30" customHeight="1" x14ac:dyDescent="0.35">
      <c r="A79" s="97">
        <v>44025</v>
      </c>
      <c r="B79" s="102" t="s">
        <v>2073</v>
      </c>
      <c r="C79" s="110" t="s">
        <v>33</v>
      </c>
      <c r="E79" s="100" t="s">
        <v>2193</v>
      </c>
      <c r="F79" s="100" t="s">
        <v>2074</v>
      </c>
      <c r="G79" s="115" t="s">
        <v>2075</v>
      </c>
      <c r="J79" s="97">
        <v>43968</v>
      </c>
      <c r="K79" s="100" t="s">
        <v>2076</v>
      </c>
      <c r="L79" s="109" t="str">
        <f t="shared" si="2"/>
        <v>http://www.ctri.nic.in/Clinicaltrials/pmaindet2.php?trialid=43753</v>
      </c>
      <c r="M79" s="100" t="s">
        <v>1246</v>
      </c>
      <c r="N79" s="100" t="s">
        <v>112</v>
      </c>
      <c r="O79" s="100" t="s">
        <v>115</v>
      </c>
      <c r="P79" s="100" t="s">
        <v>3078</v>
      </c>
      <c r="Q79" s="100" t="s">
        <v>2077</v>
      </c>
      <c r="T79" s="100" t="s">
        <v>255</v>
      </c>
      <c r="U79" s="100" t="s">
        <v>2078</v>
      </c>
      <c r="V79" s="97">
        <v>43977</v>
      </c>
      <c r="W79" s="100">
        <v>1000</v>
      </c>
      <c r="X79" s="100" t="s">
        <v>108</v>
      </c>
    </row>
    <row r="80" spans="1:24" ht="30" customHeight="1" x14ac:dyDescent="0.35">
      <c r="A80" s="97">
        <v>44025</v>
      </c>
      <c r="B80" s="102" t="s">
        <v>2079</v>
      </c>
      <c r="C80" s="110" t="s">
        <v>114</v>
      </c>
      <c r="E80" s="100" t="s">
        <v>2082</v>
      </c>
      <c r="F80" s="100" t="s">
        <v>2080</v>
      </c>
      <c r="G80" s="115" t="s">
        <v>2081</v>
      </c>
      <c r="J80" s="97">
        <v>43972</v>
      </c>
      <c r="K80" s="100" t="s">
        <v>2083</v>
      </c>
      <c r="L80" s="109" t="str">
        <f t="shared" si="2"/>
        <v>http://www.ctri.nic.in/Clinicaltrials/pmaindet2.php?trialid=43824</v>
      </c>
      <c r="M80" s="100" t="s">
        <v>1246</v>
      </c>
      <c r="N80" s="100" t="s">
        <v>112</v>
      </c>
      <c r="O80" s="100" t="s">
        <v>115</v>
      </c>
      <c r="P80" s="100" t="s">
        <v>3079</v>
      </c>
      <c r="Q80" s="100" t="s">
        <v>2084</v>
      </c>
      <c r="T80" s="100" t="s">
        <v>255</v>
      </c>
      <c r="U80" s="100" t="s">
        <v>2085</v>
      </c>
      <c r="V80" s="97">
        <v>43978</v>
      </c>
      <c r="W80" s="100">
        <v>250</v>
      </c>
      <c r="X80" s="100" t="s">
        <v>108</v>
      </c>
    </row>
    <row r="81" spans="1:24" ht="30" customHeight="1" x14ac:dyDescent="0.35">
      <c r="A81" s="97">
        <v>44025</v>
      </c>
      <c r="B81" s="102" t="s">
        <v>2086</v>
      </c>
      <c r="C81" s="110" t="s">
        <v>33</v>
      </c>
      <c r="E81" s="100" t="s">
        <v>2089</v>
      </c>
      <c r="F81" s="100" t="s">
        <v>2087</v>
      </c>
      <c r="G81" s="115" t="s">
        <v>2088</v>
      </c>
      <c r="J81" s="97">
        <v>43974</v>
      </c>
      <c r="K81" s="100" t="s">
        <v>2090</v>
      </c>
      <c r="L81" s="109" t="str">
        <f t="shared" si="2"/>
        <v>http://www.ctri.nic.in/Clinicaltrials/pmaindet2.php?trialid=43914</v>
      </c>
      <c r="M81" s="100" t="s">
        <v>1246</v>
      </c>
      <c r="N81" s="100" t="s">
        <v>112</v>
      </c>
      <c r="O81" s="100" t="s">
        <v>115</v>
      </c>
      <c r="P81" s="100" t="s">
        <v>3080</v>
      </c>
      <c r="Q81" s="100" t="s">
        <v>2091</v>
      </c>
      <c r="T81" s="100" t="s">
        <v>255</v>
      </c>
      <c r="U81" s="100" t="s">
        <v>2092</v>
      </c>
      <c r="V81" s="97">
        <v>43991</v>
      </c>
      <c r="W81" s="100">
        <v>60</v>
      </c>
      <c r="X81" s="100" t="s">
        <v>108</v>
      </c>
    </row>
    <row r="82" spans="1:24" ht="30" customHeight="1" x14ac:dyDescent="0.35">
      <c r="A82" s="97">
        <v>44025</v>
      </c>
      <c r="B82" s="102" t="s">
        <v>2093</v>
      </c>
      <c r="C82" s="110" t="s">
        <v>33</v>
      </c>
      <c r="E82" s="100" t="s">
        <v>2096</v>
      </c>
      <c r="F82" s="100" t="s">
        <v>2094</v>
      </c>
      <c r="G82" s="115" t="s">
        <v>2095</v>
      </c>
      <c r="J82" s="97">
        <v>43979</v>
      </c>
      <c r="K82" s="100" t="s">
        <v>2097</v>
      </c>
      <c r="L82" s="109" t="str">
        <f t="shared" si="2"/>
        <v>http://www.ctri.nic.in/Clinicaltrials/pmaindet2.php?trialid=44074</v>
      </c>
      <c r="M82" s="100" t="s">
        <v>1246</v>
      </c>
      <c r="N82" s="100" t="s">
        <v>112</v>
      </c>
      <c r="O82" s="100" t="s">
        <v>115</v>
      </c>
      <c r="P82" s="100" t="s">
        <v>3078</v>
      </c>
      <c r="Q82" s="100" t="s">
        <v>2098</v>
      </c>
      <c r="T82" s="100" t="s">
        <v>255</v>
      </c>
      <c r="U82" s="100" t="s">
        <v>2099</v>
      </c>
      <c r="V82" s="97">
        <v>43986</v>
      </c>
      <c r="W82" s="100">
        <v>100</v>
      </c>
      <c r="X82" s="100" t="s">
        <v>108</v>
      </c>
    </row>
    <row r="83" spans="1:24" ht="30" customHeight="1" x14ac:dyDescent="0.35">
      <c r="A83" s="97">
        <v>44025</v>
      </c>
      <c r="B83" s="102" t="s">
        <v>2100</v>
      </c>
      <c r="C83" s="110" t="s">
        <v>114</v>
      </c>
      <c r="E83" s="100" t="s">
        <v>2194</v>
      </c>
      <c r="F83" s="100" t="s">
        <v>2101</v>
      </c>
      <c r="G83" s="115" t="s">
        <v>2102</v>
      </c>
      <c r="J83" s="97">
        <v>43979</v>
      </c>
      <c r="K83" s="100" t="s">
        <v>2103</v>
      </c>
      <c r="L83" s="109" t="str">
        <f t="shared" si="2"/>
        <v>http://www.ctri.nic.in/Clinicaltrials/pmaindet2.php?trialid=43519</v>
      </c>
      <c r="M83" s="100" t="s">
        <v>1246</v>
      </c>
      <c r="N83" s="100" t="s">
        <v>112</v>
      </c>
      <c r="O83" s="100" t="s">
        <v>115</v>
      </c>
      <c r="P83" s="100" t="s">
        <v>3081</v>
      </c>
      <c r="Q83" s="100" t="s">
        <v>2104</v>
      </c>
      <c r="T83" s="100" t="s">
        <v>255</v>
      </c>
      <c r="U83" s="100" t="s">
        <v>2105</v>
      </c>
      <c r="V83" s="97">
        <v>43983</v>
      </c>
      <c r="W83" s="100">
        <v>2000</v>
      </c>
      <c r="X83" s="100" t="s">
        <v>108</v>
      </c>
    </row>
    <row r="84" spans="1:24" ht="30" customHeight="1" x14ac:dyDescent="0.35">
      <c r="A84" s="97">
        <v>44025</v>
      </c>
      <c r="B84" s="102" t="s">
        <v>2106</v>
      </c>
      <c r="C84" s="100" t="s">
        <v>2239</v>
      </c>
      <c r="D84" s="100" t="s">
        <v>2237</v>
      </c>
      <c r="E84" s="100" t="s">
        <v>2109</v>
      </c>
      <c r="F84" s="100" t="s">
        <v>2107</v>
      </c>
      <c r="G84" s="115" t="s">
        <v>2108</v>
      </c>
      <c r="J84" s="97">
        <v>43982</v>
      </c>
      <c r="K84" s="100" t="s">
        <v>2110</v>
      </c>
      <c r="L84" s="109" t="str">
        <f t="shared" si="2"/>
        <v>http://www.ctri.nic.in/Clinicaltrials/pmaindet2.php?trialid=43382</v>
      </c>
      <c r="M84" s="100" t="s">
        <v>1246</v>
      </c>
      <c r="N84" s="100" t="s">
        <v>112</v>
      </c>
      <c r="O84" s="100" t="s">
        <v>118</v>
      </c>
      <c r="P84" s="100" t="s">
        <v>3082</v>
      </c>
      <c r="Q84" s="100" t="s">
        <v>2111</v>
      </c>
      <c r="T84" s="100" t="s">
        <v>255</v>
      </c>
      <c r="U84" s="100" t="s">
        <v>2112</v>
      </c>
      <c r="V84" s="97">
        <v>43997</v>
      </c>
      <c r="W84" s="100">
        <v>2978</v>
      </c>
      <c r="X84" s="100" t="s">
        <v>108</v>
      </c>
    </row>
    <row r="85" spans="1:24" ht="30" customHeight="1" x14ac:dyDescent="0.35">
      <c r="A85" s="97">
        <v>44025</v>
      </c>
      <c r="B85" s="102" t="s">
        <v>1936</v>
      </c>
      <c r="C85" s="110" t="s">
        <v>114</v>
      </c>
      <c r="D85" s="100" t="s">
        <v>1055</v>
      </c>
      <c r="E85" s="100" t="s">
        <v>2192</v>
      </c>
      <c r="F85" s="100" t="s">
        <v>1959</v>
      </c>
      <c r="G85" s="115" t="s">
        <v>1937</v>
      </c>
      <c r="J85" s="97">
        <v>43979</v>
      </c>
      <c r="K85" s="100" t="s">
        <v>1938</v>
      </c>
      <c r="L85" s="109" t="str">
        <f t="shared" si="2"/>
        <v>https://trialregister.nl/trial/8668</v>
      </c>
      <c r="M85" s="100" t="s">
        <v>1057</v>
      </c>
      <c r="N85" s="100" t="s">
        <v>1058</v>
      </c>
      <c r="O85" s="100" t="s">
        <v>115</v>
      </c>
      <c r="P85" s="100" t="s">
        <v>3073</v>
      </c>
      <c r="Q85" s="100" t="s">
        <v>1939</v>
      </c>
      <c r="T85" s="100" t="s">
        <v>255</v>
      </c>
      <c r="U85" s="100" t="s">
        <v>1940</v>
      </c>
      <c r="V85" s="97">
        <v>43979</v>
      </c>
      <c r="W85" s="100">
        <v>20</v>
      </c>
    </row>
    <row r="86" spans="1:24" ht="30" customHeight="1" x14ac:dyDescent="0.35">
      <c r="A86" s="97">
        <v>44025</v>
      </c>
      <c r="B86" s="102" t="s">
        <v>1054</v>
      </c>
      <c r="C86" s="110" t="s">
        <v>114</v>
      </c>
      <c r="D86" s="100" t="s">
        <v>1055</v>
      </c>
      <c r="E86" s="100" t="s">
        <v>1552</v>
      </c>
      <c r="F86" s="100" t="s">
        <v>1141</v>
      </c>
      <c r="G86" s="115" t="s">
        <v>1142</v>
      </c>
      <c r="J86" s="97">
        <v>43917</v>
      </c>
      <c r="K86" s="100" t="s">
        <v>1056</v>
      </c>
      <c r="L86" s="109" t="str">
        <f t="shared" si="2"/>
        <v>https://trialregister.nl/trial/8485</v>
      </c>
      <c r="M86" s="100" t="s">
        <v>1057</v>
      </c>
      <c r="N86" s="100" t="s">
        <v>1058</v>
      </c>
      <c r="O86" s="100" t="s">
        <v>115</v>
      </c>
      <c r="P86" s="100" t="s">
        <v>1620</v>
      </c>
      <c r="Q86" s="100" t="s">
        <v>1059</v>
      </c>
      <c r="T86" s="100" t="s">
        <v>122</v>
      </c>
      <c r="U86" s="100" t="s">
        <v>1060</v>
      </c>
      <c r="V86" s="97">
        <v>43917</v>
      </c>
      <c r="W86" s="100">
        <v>20</v>
      </c>
    </row>
    <row r="87" spans="1:24" ht="18.5" customHeight="1" x14ac:dyDescent="0.35">
      <c r="A87" s="97">
        <v>44025</v>
      </c>
      <c r="B87" s="102" t="s">
        <v>673</v>
      </c>
      <c r="C87" s="110" t="s">
        <v>114</v>
      </c>
      <c r="D87" s="100" t="s">
        <v>674</v>
      </c>
      <c r="E87" s="100" t="s">
        <v>675</v>
      </c>
      <c r="F87" s="100" t="s">
        <v>1332</v>
      </c>
      <c r="G87" s="115" t="s">
        <v>1333</v>
      </c>
      <c r="J87" s="97">
        <v>43921</v>
      </c>
      <c r="K87" s="100" t="s">
        <v>676</v>
      </c>
      <c r="L87" s="109" t="str">
        <f t="shared" si="2"/>
        <v>http://www.drks.de/DRKS00021208</v>
      </c>
      <c r="M87" s="100" t="s">
        <v>677</v>
      </c>
      <c r="N87" s="100" t="s">
        <v>111</v>
      </c>
      <c r="O87" s="100" t="s">
        <v>678</v>
      </c>
      <c r="P87" s="100" t="s">
        <v>679</v>
      </c>
      <c r="Q87" s="100" t="s">
        <v>680</v>
      </c>
      <c r="R87" s="100" t="s">
        <v>681</v>
      </c>
      <c r="S87" s="100" t="s">
        <v>682</v>
      </c>
      <c r="T87" s="100" t="s">
        <v>122</v>
      </c>
      <c r="U87" s="100" t="s">
        <v>683</v>
      </c>
      <c r="V87" s="97">
        <v>43924</v>
      </c>
      <c r="W87" s="100">
        <v>100</v>
      </c>
      <c r="X87" s="100" t="s">
        <v>108</v>
      </c>
    </row>
    <row r="88" spans="1:24" ht="30" customHeight="1" x14ac:dyDescent="0.35">
      <c r="A88" s="97">
        <v>44018</v>
      </c>
      <c r="B88" s="102" t="s">
        <v>1872</v>
      </c>
      <c r="C88" s="100" t="s">
        <v>33</v>
      </c>
      <c r="D88" s="100" t="s">
        <v>1873</v>
      </c>
      <c r="E88" s="100" t="s">
        <v>1874</v>
      </c>
      <c r="F88" s="100" t="s">
        <v>1767</v>
      </c>
      <c r="J88" s="97">
        <v>43991</v>
      </c>
      <c r="K88" s="100" t="s">
        <v>1768</v>
      </c>
      <c r="L88" s="109" t="str">
        <f>HYPERLINK(K88)</f>
        <v>https://clinicaltrials.gov/show/NCT04429477</v>
      </c>
      <c r="M88" s="100" t="s">
        <v>165</v>
      </c>
      <c r="N88" s="100" t="s">
        <v>1065</v>
      </c>
      <c r="O88" s="100" t="s">
        <v>787</v>
      </c>
      <c r="Q88" s="100" t="s">
        <v>1769</v>
      </c>
      <c r="R88" s="100" t="s">
        <v>761</v>
      </c>
      <c r="S88" s="100" t="s">
        <v>108</v>
      </c>
      <c r="T88" s="100" t="s">
        <v>122</v>
      </c>
      <c r="U88" s="100" t="s">
        <v>1770</v>
      </c>
      <c r="V88" s="97">
        <v>43835</v>
      </c>
      <c r="W88" s="100">
        <v>50</v>
      </c>
    </row>
    <row r="89" spans="1:24" ht="30" customHeight="1" x14ac:dyDescent="0.35">
      <c r="A89" s="97">
        <v>44018</v>
      </c>
      <c r="B89" s="102" t="s">
        <v>1772</v>
      </c>
      <c r="C89" s="100" t="s">
        <v>2239</v>
      </c>
      <c r="D89" s="100" t="s">
        <v>1773</v>
      </c>
      <c r="E89" s="100" t="s">
        <v>1776</v>
      </c>
      <c r="F89" s="100" t="s">
        <v>1774</v>
      </c>
      <c r="G89" s="115" t="s">
        <v>1775</v>
      </c>
      <c r="J89" s="97">
        <v>44001</v>
      </c>
      <c r="K89" s="100" t="s">
        <v>1777</v>
      </c>
      <c r="L89" s="109" t="str">
        <f t="shared" ref="L89:L148" si="3">HYPERLINK(K89)</f>
        <v>http://www.chictr.org.cn/showproj.aspx?proj=55376</v>
      </c>
      <c r="M89" s="100" t="s">
        <v>276</v>
      </c>
      <c r="N89" s="100" t="s">
        <v>107</v>
      </c>
      <c r="O89" s="100" t="s">
        <v>320</v>
      </c>
      <c r="P89" s="100" t="s">
        <v>304</v>
      </c>
      <c r="Q89" s="100" t="s">
        <v>1778</v>
      </c>
      <c r="R89" s="100">
        <v>0</v>
      </c>
      <c r="S89" s="100">
        <v>50</v>
      </c>
      <c r="T89" s="100" t="s">
        <v>122</v>
      </c>
      <c r="U89" s="100" t="s">
        <v>1779</v>
      </c>
      <c r="V89" s="97">
        <v>44106</v>
      </c>
      <c r="W89" s="100" t="s">
        <v>1780</v>
      </c>
      <c r="X89" s="100">
        <v>0</v>
      </c>
    </row>
    <row r="90" spans="1:24" ht="30" customHeight="1" x14ac:dyDescent="0.35">
      <c r="A90" s="97">
        <v>44018</v>
      </c>
      <c r="B90" s="102" t="s">
        <v>1875</v>
      </c>
      <c r="C90" s="100" t="s">
        <v>33</v>
      </c>
      <c r="D90" s="100" t="s">
        <v>1876</v>
      </c>
      <c r="E90" s="100" t="s">
        <v>1877</v>
      </c>
      <c r="F90" s="100" t="s">
        <v>1949</v>
      </c>
      <c r="J90" s="97">
        <v>43916</v>
      </c>
      <c r="K90" s="100" t="s">
        <v>1878</v>
      </c>
      <c r="L90" s="109" t="str">
        <f t="shared" si="3"/>
        <v>https://clinicaltrials.gov/show/NCT04325646</v>
      </c>
      <c r="M90" s="100" t="s">
        <v>165</v>
      </c>
      <c r="N90" s="100" t="s">
        <v>117</v>
      </c>
      <c r="O90" s="100" t="s">
        <v>115</v>
      </c>
      <c r="Q90" s="100" t="s">
        <v>1879</v>
      </c>
      <c r="R90" s="100" t="s">
        <v>1149</v>
      </c>
      <c r="S90" s="100" t="s">
        <v>108</v>
      </c>
      <c r="T90" s="100" t="s">
        <v>122</v>
      </c>
      <c r="U90" s="100" t="s">
        <v>1880</v>
      </c>
      <c r="V90" s="97">
        <v>43903</v>
      </c>
      <c r="W90" s="100">
        <v>1000</v>
      </c>
    </row>
    <row r="91" spans="1:24" ht="30" customHeight="1" x14ac:dyDescent="0.35">
      <c r="A91" s="97">
        <v>44018</v>
      </c>
      <c r="B91" s="102" t="s">
        <v>1881</v>
      </c>
      <c r="C91" s="100" t="s">
        <v>33</v>
      </c>
      <c r="D91" s="100" t="s">
        <v>1882</v>
      </c>
      <c r="E91" s="100" t="s">
        <v>1883</v>
      </c>
      <c r="F91" s="100" t="s">
        <v>1950</v>
      </c>
      <c r="J91" s="97">
        <v>43990</v>
      </c>
      <c r="K91" s="100" t="s">
        <v>1884</v>
      </c>
      <c r="L91" s="109" t="str">
        <f t="shared" si="3"/>
        <v>https://clinicaltrials.gov/show/NCT04425850</v>
      </c>
      <c r="M91" s="100" t="s">
        <v>165</v>
      </c>
      <c r="N91" s="100" t="s">
        <v>933</v>
      </c>
      <c r="O91" s="100" t="s">
        <v>115</v>
      </c>
      <c r="Q91" s="100" t="s">
        <v>1885</v>
      </c>
      <c r="R91" s="100" t="s">
        <v>1149</v>
      </c>
      <c r="S91" s="100" t="s">
        <v>108</v>
      </c>
      <c r="T91" s="100" t="s">
        <v>767</v>
      </c>
      <c r="U91" s="100" t="s">
        <v>1886</v>
      </c>
      <c r="V91" s="97">
        <v>43836</v>
      </c>
      <c r="W91" s="100">
        <v>70</v>
      </c>
    </row>
    <row r="92" spans="1:24" ht="30" customHeight="1" x14ac:dyDescent="0.35">
      <c r="A92" s="97">
        <v>44018</v>
      </c>
      <c r="B92" s="102" t="s">
        <v>1887</v>
      </c>
      <c r="C92" s="100" t="s">
        <v>33</v>
      </c>
      <c r="D92" s="100" t="s">
        <v>1888</v>
      </c>
      <c r="E92" s="100" t="s">
        <v>1889</v>
      </c>
      <c r="F92" s="100" t="s">
        <v>1951</v>
      </c>
      <c r="J92" s="97">
        <v>43990</v>
      </c>
      <c r="K92" s="100" t="s">
        <v>1890</v>
      </c>
      <c r="L92" s="109" t="str">
        <f t="shared" si="3"/>
        <v>https://clinicaltrials.gov/show/NCT04425863</v>
      </c>
      <c r="M92" s="100" t="s">
        <v>165</v>
      </c>
      <c r="N92" s="100" t="s">
        <v>933</v>
      </c>
      <c r="O92" s="100" t="s">
        <v>115</v>
      </c>
      <c r="Q92" s="100" t="s">
        <v>1885</v>
      </c>
      <c r="R92" s="100" t="s">
        <v>1149</v>
      </c>
      <c r="S92" s="100" t="s">
        <v>108</v>
      </c>
      <c r="T92" s="100" t="s">
        <v>767</v>
      </c>
      <c r="U92" s="100" t="s">
        <v>1891</v>
      </c>
      <c r="V92" s="97">
        <v>43835</v>
      </c>
      <c r="W92" s="100">
        <v>100</v>
      </c>
    </row>
    <row r="93" spans="1:24" ht="30" customHeight="1" x14ac:dyDescent="0.35">
      <c r="A93" s="97">
        <v>44018</v>
      </c>
      <c r="B93" s="102" t="s">
        <v>1892</v>
      </c>
      <c r="C93" s="100" t="s">
        <v>33</v>
      </c>
      <c r="E93" s="100" t="s">
        <v>1893</v>
      </c>
      <c r="F93" s="100" t="s">
        <v>1952</v>
      </c>
      <c r="J93" s="97">
        <v>44004</v>
      </c>
      <c r="K93" s="100" t="s">
        <v>1894</v>
      </c>
      <c r="L93" s="109" t="str">
        <f t="shared" si="3"/>
        <v>https://clinicaltrials.gov/show/NCT04445233</v>
      </c>
      <c r="M93" s="100" t="s">
        <v>165</v>
      </c>
      <c r="N93" s="100" t="s">
        <v>103</v>
      </c>
      <c r="O93" s="100" t="s">
        <v>115</v>
      </c>
      <c r="Q93" s="100" t="s">
        <v>1895</v>
      </c>
      <c r="R93" s="100" t="s">
        <v>761</v>
      </c>
      <c r="S93" s="100" t="s">
        <v>108</v>
      </c>
      <c r="T93" s="100" t="s">
        <v>122</v>
      </c>
      <c r="U93" s="100" t="s">
        <v>1896</v>
      </c>
      <c r="V93" s="97">
        <v>43950</v>
      </c>
      <c r="W93" s="100">
        <v>400</v>
      </c>
    </row>
    <row r="94" spans="1:24" ht="30" customHeight="1" x14ac:dyDescent="0.35">
      <c r="A94" s="97">
        <v>44018</v>
      </c>
      <c r="B94" s="102" t="s">
        <v>1897</v>
      </c>
      <c r="C94" s="100" t="s">
        <v>33</v>
      </c>
      <c r="D94" s="100" t="s">
        <v>1898</v>
      </c>
      <c r="E94" s="100" t="s">
        <v>1899</v>
      </c>
      <c r="F94" s="100" t="s">
        <v>1953</v>
      </c>
      <c r="J94" s="97">
        <v>43999</v>
      </c>
      <c r="K94" s="100" t="s">
        <v>1900</v>
      </c>
      <c r="L94" s="109" t="str">
        <f t="shared" si="3"/>
        <v>https://clinicaltrials.gov/show/NCT04447209</v>
      </c>
      <c r="M94" s="100" t="s">
        <v>165</v>
      </c>
      <c r="N94" s="100" t="s">
        <v>1901</v>
      </c>
      <c r="O94" s="100" t="s">
        <v>115</v>
      </c>
      <c r="Q94" s="100" t="s">
        <v>1902</v>
      </c>
      <c r="R94" s="100" t="s">
        <v>774</v>
      </c>
      <c r="S94" s="100" t="s">
        <v>1903</v>
      </c>
      <c r="T94" s="100" t="s">
        <v>122</v>
      </c>
      <c r="U94" s="100" t="s">
        <v>1904</v>
      </c>
      <c r="V94" s="97">
        <v>43988</v>
      </c>
      <c r="W94" s="100">
        <v>300</v>
      </c>
    </row>
    <row r="95" spans="1:24" ht="30" customHeight="1" x14ac:dyDescent="0.35">
      <c r="A95" s="97">
        <v>44018</v>
      </c>
      <c r="B95" s="102" t="s">
        <v>1905</v>
      </c>
      <c r="C95" s="100" t="s">
        <v>33</v>
      </c>
      <c r="D95" s="100" t="s">
        <v>1906</v>
      </c>
      <c r="E95" s="100" t="s">
        <v>1907</v>
      </c>
      <c r="F95" s="100" t="s">
        <v>1954</v>
      </c>
      <c r="J95" s="97">
        <v>44000</v>
      </c>
      <c r="K95" s="100" t="s">
        <v>1908</v>
      </c>
      <c r="L95" s="109" t="str">
        <f t="shared" si="3"/>
        <v>https://clinicaltrials.gov/show/NCT04448717</v>
      </c>
      <c r="M95" s="100" t="s">
        <v>165</v>
      </c>
      <c r="N95" s="100" t="s">
        <v>1862</v>
      </c>
      <c r="O95" s="100" t="s">
        <v>115</v>
      </c>
      <c r="Q95" s="100" t="s">
        <v>1909</v>
      </c>
      <c r="R95" s="100" t="s">
        <v>1149</v>
      </c>
      <c r="S95" s="100" t="s">
        <v>263</v>
      </c>
      <c r="T95" s="100" t="s">
        <v>122</v>
      </c>
      <c r="U95" s="100" t="s">
        <v>1910</v>
      </c>
      <c r="V95" s="97">
        <v>43998</v>
      </c>
      <c r="W95" s="100">
        <v>2500</v>
      </c>
    </row>
    <row r="96" spans="1:24" ht="30" customHeight="1" x14ac:dyDescent="0.35">
      <c r="A96" s="97">
        <v>44018</v>
      </c>
      <c r="B96" s="102" t="s">
        <v>1911</v>
      </c>
      <c r="C96" s="100" t="s">
        <v>33</v>
      </c>
      <c r="D96" s="100" t="s">
        <v>1912</v>
      </c>
      <c r="E96" s="100" t="s">
        <v>1913</v>
      </c>
      <c r="F96" s="100" t="s">
        <v>1955</v>
      </c>
      <c r="J96" s="97">
        <v>44005</v>
      </c>
      <c r="K96" s="100" t="s">
        <v>1914</v>
      </c>
      <c r="L96" s="109" t="str">
        <f t="shared" si="3"/>
        <v>https://clinicaltrials.gov/show/NCT04448769</v>
      </c>
      <c r="M96" s="100" t="s">
        <v>165</v>
      </c>
      <c r="N96" s="100" t="s">
        <v>117</v>
      </c>
      <c r="O96" s="100" t="s">
        <v>118</v>
      </c>
      <c r="P96" s="100" t="s">
        <v>1915</v>
      </c>
      <c r="Q96" s="100" t="s">
        <v>876</v>
      </c>
      <c r="R96" s="100" t="s">
        <v>1149</v>
      </c>
      <c r="S96" s="100" t="s">
        <v>108</v>
      </c>
      <c r="T96" s="100" t="s">
        <v>767</v>
      </c>
      <c r="U96" s="100" t="s">
        <v>1916</v>
      </c>
      <c r="V96" s="97">
        <v>43836</v>
      </c>
      <c r="W96" s="100">
        <v>2000</v>
      </c>
      <c r="X96" s="100" t="s">
        <v>108</v>
      </c>
    </row>
    <row r="97" spans="1:24" ht="30" customHeight="1" x14ac:dyDescent="0.35">
      <c r="A97" s="97">
        <v>44018</v>
      </c>
      <c r="B97" s="102" t="s">
        <v>1917</v>
      </c>
      <c r="C97" s="100" t="s">
        <v>33</v>
      </c>
      <c r="D97" s="100" t="s">
        <v>1961</v>
      </c>
      <c r="E97" s="100" t="s">
        <v>2233</v>
      </c>
      <c r="F97" s="100" t="s">
        <v>1918</v>
      </c>
      <c r="G97" s="115" t="s">
        <v>1919</v>
      </c>
      <c r="J97" s="97">
        <v>44004</v>
      </c>
      <c r="K97" s="100" t="s">
        <v>1920</v>
      </c>
      <c r="L97" s="109" t="str">
        <f t="shared" si="3"/>
        <v>https://anzctr.org.au/ACTRN12620000692932.aspx</v>
      </c>
      <c r="M97" s="100" t="s">
        <v>250</v>
      </c>
      <c r="N97" s="100" t="s">
        <v>103</v>
      </c>
      <c r="O97" s="100" t="s">
        <v>115</v>
      </c>
      <c r="P97" s="100" t="s">
        <v>1921</v>
      </c>
      <c r="Q97" s="100" t="s">
        <v>1922</v>
      </c>
      <c r="R97" s="100" t="s">
        <v>1149</v>
      </c>
      <c r="S97" s="100" t="s">
        <v>1923</v>
      </c>
      <c r="T97" s="100" t="s">
        <v>255</v>
      </c>
      <c r="U97" s="100" t="s">
        <v>1924</v>
      </c>
      <c r="V97" s="97">
        <v>44006</v>
      </c>
      <c r="W97" s="100">
        <v>10000</v>
      </c>
      <c r="X97" s="100" t="s">
        <v>183</v>
      </c>
    </row>
    <row r="98" spans="1:24" ht="30" customHeight="1" x14ac:dyDescent="0.35">
      <c r="A98" s="97">
        <v>44018</v>
      </c>
      <c r="B98" s="102" t="s">
        <v>1925</v>
      </c>
      <c r="C98" s="100" t="s">
        <v>33</v>
      </c>
      <c r="D98" s="100" t="s">
        <v>178</v>
      </c>
      <c r="E98" s="100" t="s">
        <v>1002</v>
      </c>
      <c r="F98" s="100" t="s">
        <v>1956</v>
      </c>
      <c r="J98" s="97">
        <v>43951</v>
      </c>
      <c r="K98" s="100" t="s">
        <v>1003</v>
      </c>
      <c r="L98" s="109" t="str">
        <f t="shared" si="3"/>
        <v>https://clinicaltrials.gov/show/NCT04377568</v>
      </c>
      <c r="M98" s="100" t="s">
        <v>165</v>
      </c>
      <c r="N98" s="100" t="s">
        <v>148</v>
      </c>
      <c r="O98" s="100" t="s">
        <v>118</v>
      </c>
      <c r="P98" s="100" t="s">
        <v>940</v>
      </c>
      <c r="Q98" s="100" t="s">
        <v>1004</v>
      </c>
      <c r="R98" s="100" t="s">
        <v>108</v>
      </c>
      <c r="S98" s="100" t="s">
        <v>253</v>
      </c>
      <c r="T98" s="100" t="s">
        <v>767</v>
      </c>
      <c r="U98" s="100" t="s">
        <v>179</v>
      </c>
      <c r="V98" s="97">
        <v>44027</v>
      </c>
      <c r="W98" s="100">
        <v>100</v>
      </c>
      <c r="X98" s="100" t="s">
        <v>137</v>
      </c>
    </row>
    <row r="99" spans="1:24" ht="30" customHeight="1" x14ac:dyDescent="0.35">
      <c r="A99" s="97">
        <v>44018</v>
      </c>
      <c r="B99" s="102" t="s">
        <v>1926</v>
      </c>
      <c r="C99" s="100" t="s">
        <v>33</v>
      </c>
      <c r="E99" s="100" t="s">
        <v>1927</v>
      </c>
      <c r="F99" s="100" t="s">
        <v>1957</v>
      </c>
      <c r="J99" s="97">
        <v>44004</v>
      </c>
      <c r="K99" s="100" t="s">
        <v>1928</v>
      </c>
      <c r="L99" s="109" t="str">
        <f t="shared" si="3"/>
        <v>https://clinicaltrials.gov/show/NCT04445402</v>
      </c>
      <c r="M99" s="100" t="s">
        <v>165</v>
      </c>
      <c r="N99" s="100" t="s">
        <v>103</v>
      </c>
      <c r="O99" s="100" t="s">
        <v>787</v>
      </c>
      <c r="Q99" s="100" t="s">
        <v>1929</v>
      </c>
      <c r="R99" s="100" t="s">
        <v>108</v>
      </c>
      <c r="S99" s="100" t="s">
        <v>1224</v>
      </c>
      <c r="T99" s="100" t="s">
        <v>122</v>
      </c>
      <c r="U99" s="100" t="s">
        <v>1930</v>
      </c>
      <c r="V99" s="97">
        <v>43951</v>
      </c>
      <c r="W99" s="100">
        <v>1500</v>
      </c>
    </row>
    <row r="100" spans="1:24" ht="30" customHeight="1" x14ac:dyDescent="0.35">
      <c r="A100" s="97">
        <v>44018</v>
      </c>
      <c r="B100" s="102" t="s">
        <v>1931</v>
      </c>
      <c r="C100" s="100" t="s">
        <v>33</v>
      </c>
      <c r="D100" s="100" t="s">
        <v>1932</v>
      </c>
      <c r="E100" s="100" t="s">
        <v>1933</v>
      </c>
      <c r="F100" s="100" t="s">
        <v>1958</v>
      </c>
      <c r="J100" s="97">
        <v>44004</v>
      </c>
      <c r="K100" s="100" t="s">
        <v>1934</v>
      </c>
      <c r="L100" s="109" t="str">
        <f t="shared" si="3"/>
        <v>https://clinicaltrials.gov/show/NCT04449042</v>
      </c>
      <c r="M100" s="100" t="s">
        <v>165</v>
      </c>
      <c r="N100" s="100" t="s">
        <v>103</v>
      </c>
      <c r="O100" s="100" t="s">
        <v>787</v>
      </c>
      <c r="Q100" s="100" t="s">
        <v>1210</v>
      </c>
      <c r="R100" s="100" t="s">
        <v>108</v>
      </c>
      <c r="S100" s="100" t="s">
        <v>253</v>
      </c>
      <c r="T100" s="100" t="s">
        <v>122</v>
      </c>
      <c r="U100" s="100" t="s">
        <v>1935</v>
      </c>
      <c r="V100" s="97">
        <v>43834</v>
      </c>
      <c r="W100" s="100">
        <v>15000</v>
      </c>
    </row>
    <row r="101" spans="1:24" ht="30" customHeight="1" x14ac:dyDescent="0.35">
      <c r="A101" s="97">
        <v>44018</v>
      </c>
      <c r="B101" s="102" t="s">
        <v>1936</v>
      </c>
      <c r="C101" s="100" t="s">
        <v>114</v>
      </c>
      <c r="D101" s="100" t="s">
        <v>1055</v>
      </c>
      <c r="E101" s="100" t="s">
        <v>2192</v>
      </c>
      <c r="F101" s="100" t="s">
        <v>1959</v>
      </c>
      <c r="G101" s="115" t="s">
        <v>1937</v>
      </c>
      <c r="J101" s="97">
        <v>43979</v>
      </c>
      <c r="K101" s="100" t="s">
        <v>1938</v>
      </c>
      <c r="L101" s="109" t="str">
        <f t="shared" si="3"/>
        <v>https://trialregister.nl/trial/8668</v>
      </c>
      <c r="M101" s="100" t="s">
        <v>1057</v>
      </c>
      <c r="N101" s="100" t="s">
        <v>1058</v>
      </c>
      <c r="O101" s="100" t="s">
        <v>115</v>
      </c>
      <c r="P101" s="100" t="s">
        <v>3073</v>
      </c>
      <c r="Q101" s="100" t="s">
        <v>1939</v>
      </c>
      <c r="T101" s="100" t="s">
        <v>255</v>
      </c>
      <c r="U101" s="100" t="s">
        <v>1940</v>
      </c>
      <c r="V101" s="97">
        <v>43979</v>
      </c>
      <c r="W101" s="100">
        <v>20</v>
      </c>
    </row>
    <row r="102" spans="1:24" ht="30" customHeight="1" x14ac:dyDescent="0.35">
      <c r="A102" s="97">
        <v>44018</v>
      </c>
      <c r="B102" s="102" t="s">
        <v>1054</v>
      </c>
      <c r="C102" s="100" t="s">
        <v>114</v>
      </c>
      <c r="D102" s="100" t="s">
        <v>1055</v>
      </c>
      <c r="E102" s="100" t="s">
        <v>1552</v>
      </c>
      <c r="F102" s="100" t="s">
        <v>1141</v>
      </c>
      <c r="G102" s="115" t="s">
        <v>1142</v>
      </c>
      <c r="J102" s="97">
        <v>43917</v>
      </c>
      <c r="K102" s="100" t="s">
        <v>1056</v>
      </c>
      <c r="L102" s="109" t="str">
        <f t="shared" si="3"/>
        <v>https://trialregister.nl/trial/8485</v>
      </c>
      <c r="M102" s="100" t="s">
        <v>1057</v>
      </c>
      <c r="N102" s="100" t="s">
        <v>1058</v>
      </c>
      <c r="O102" s="100" t="s">
        <v>115</v>
      </c>
      <c r="P102" s="100" t="s">
        <v>1620</v>
      </c>
      <c r="Q102" s="100" t="s">
        <v>1059</v>
      </c>
      <c r="T102" s="100" t="s">
        <v>122</v>
      </c>
      <c r="U102" s="100" t="s">
        <v>1060</v>
      </c>
      <c r="V102" s="97">
        <v>43917</v>
      </c>
      <c r="W102" s="100">
        <v>20</v>
      </c>
    </row>
    <row r="103" spans="1:24" ht="30" customHeight="1" x14ac:dyDescent="0.35">
      <c r="A103" s="97">
        <v>44018</v>
      </c>
      <c r="B103" s="102" t="s">
        <v>1826</v>
      </c>
      <c r="C103" s="100" t="s">
        <v>114</v>
      </c>
      <c r="D103" s="100" t="s">
        <v>1827</v>
      </c>
      <c r="E103" s="100" t="s">
        <v>1830</v>
      </c>
      <c r="F103" s="100" t="s">
        <v>1828</v>
      </c>
      <c r="G103" s="115" t="s">
        <v>1829</v>
      </c>
      <c r="J103" s="97">
        <v>43993</v>
      </c>
      <c r="K103" s="100" t="s">
        <v>1831</v>
      </c>
      <c r="L103" s="109" t="str">
        <f t="shared" si="3"/>
        <v>http://isrctn.com/ISRCTN93266696</v>
      </c>
      <c r="M103" s="100" t="s">
        <v>737</v>
      </c>
      <c r="N103" s="100" t="s">
        <v>169</v>
      </c>
      <c r="O103" s="100" t="s">
        <v>115</v>
      </c>
      <c r="P103" s="100" t="s">
        <v>1832</v>
      </c>
      <c r="Q103" s="100" t="s">
        <v>1833</v>
      </c>
      <c r="T103" s="100" t="s">
        <v>122</v>
      </c>
      <c r="U103" s="100" t="s">
        <v>1834</v>
      </c>
      <c r="V103" s="97">
        <v>43971</v>
      </c>
      <c r="W103" s="100">
        <v>200</v>
      </c>
      <c r="X103" s="100" t="s">
        <v>183</v>
      </c>
    </row>
    <row r="104" spans="1:24" ht="30" customHeight="1" x14ac:dyDescent="0.35">
      <c r="A104" s="97">
        <v>44018</v>
      </c>
      <c r="B104" s="102" t="s">
        <v>734</v>
      </c>
      <c r="C104" s="100" t="s">
        <v>2239</v>
      </c>
      <c r="D104" s="100" t="s">
        <v>1704</v>
      </c>
      <c r="E104" s="100" t="s">
        <v>735</v>
      </c>
      <c r="F104" s="100" t="s">
        <v>1705</v>
      </c>
      <c r="G104" s="115" t="s">
        <v>1477</v>
      </c>
      <c r="J104" s="97">
        <v>43922</v>
      </c>
      <c r="K104" s="100" t="s">
        <v>736</v>
      </c>
      <c r="L104" s="109" t="str">
        <f t="shared" si="3"/>
        <v>http://isrctn.com/ISRCTN40092247</v>
      </c>
      <c r="M104" s="100" t="s">
        <v>737</v>
      </c>
      <c r="N104" s="100" t="s">
        <v>169</v>
      </c>
      <c r="O104" s="100" t="s">
        <v>115</v>
      </c>
      <c r="P104" s="100" t="s">
        <v>738</v>
      </c>
      <c r="Q104" s="100" t="s">
        <v>739</v>
      </c>
      <c r="T104" s="100" t="s">
        <v>122</v>
      </c>
      <c r="U104" s="100" t="s">
        <v>740</v>
      </c>
      <c r="V104" s="97">
        <v>43910</v>
      </c>
      <c r="W104" s="100">
        <v>500</v>
      </c>
      <c r="X104" s="100" t="s">
        <v>183</v>
      </c>
    </row>
    <row r="105" spans="1:24" ht="30" customHeight="1" x14ac:dyDescent="0.35">
      <c r="A105" s="97">
        <v>44011</v>
      </c>
      <c r="B105" s="102" t="s">
        <v>692</v>
      </c>
      <c r="C105" s="100" t="s">
        <v>1766</v>
      </c>
      <c r="D105" s="100" t="s">
        <v>1600</v>
      </c>
      <c r="E105" s="100" t="s">
        <v>1550</v>
      </c>
      <c r="F105" s="100" t="s">
        <v>1334</v>
      </c>
      <c r="G105" s="115" t="s">
        <v>1335</v>
      </c>
      <c r="J105" s="97">
        <v>43943</v>
      </c>
      <c r="K105" s="100" t="s">
        <v>693</v>
      </c>
      <c r="L105" s="109" t="str">
        <f t="shared" si="3"/>
        <v>http://www.drks.de/DRKS00021506</v>
      </c>
      <c r="M105" s="100" t="s">
        <v>677</v>
      </c>
      <c r="N105" s="100" t="s">
        <v>111</v>
      </c>
      <c r="O105" s="100" t="s">
        <v>678</v>
      </c>
      <c r="P105" s="100" t="s">
        <v>694</v>
      </c>
      <c r="Q105" s="100" t="s">
        <v>695</v>
      </c>
      <c r="R105" s="100" t="s">
        <v>681</v>
      </c>
      <c r="S105" s="100" t="s">
        <v>253</v>
      </c>
      <c r="T105" s="100" t="s">
        <v>122</v>
      </c>
      <c r="U105" s="100" t="s">
        <v>696</v>
      </c>
      <c r="V105" s="97">
        <v>43908</v>
      </c>
      <c r="W105" s="100">
        <v>1000</v>
      </c>
      <c r="X105" s="100" t="s">
        <v>108</v>
      </c>
    </row>
    <row r="106" spans="1:24" ht="30" customHeight="1" x14ac:dyDescent="0.35">
      <c r="A106" s="97">
        <v>44011</v>
      </c>
      <c r="B106" s="102" t="s">
        <v>1781</v>
      </c>
      <c r="C106" s="100" t="s">
        <v>1766</v>
      </c>
      <c r="D106" s="100" t="s">
        <v>1782</v>
      </c>
      <c r="E106" s="100" t="s">
        <v>1785</v>
      </c>
      <c r="F106" s="100" t="s">
        <v>1783</v>
      </c>
      <c r="G106" s="115" t="s">
        <v>1784</v>
      </c>
      <c r="J106" s="97">
        <v>43930</v>
      </c>
      <c r="K106" s="100" t="s">
        <v>1786</v>
      </c>
      <c r="L106" s="109" t="str">
        <f t="shared" si="3"/>
        <v>http://en.irct.ir/trial/46963</v>
      </c>
      <c r="M106" s="100" t="s">
        <v>716</v>
      </c>
      <c r="N106" s="100" t="s">
        <v>717</v>
      </c>
      <c r="O106" s="100" t="s">
        <v>718</v>
      </c>
      <c r="P106" s="100" t="s">
        <v>1787</v>
      </c>
      <c r="Q106" s="100" t="s">
        <v>1788</v>
      </c>
      <c r="R106" s="100" t="s">
        <v>722</v>
      </c>
      <c r="S106" s="100" t="s">
        <v>1789</v>
      </c>
      <c r="T106" s="100" t="s">
        <v>255</v>
      </c>
      <c r="U106" s="100" t="s">
        <v>1790</v>
      </c>
      <c r="V106" s="97">
        <v>44016</v>
      </c>
      <c r="W106" s="100">
        <v>30</v>
      </c>
      <c r="X106" s="100">
        <v>2</v>
      </c>
    </row>
    <row r="107" spans="1:24" ht="30" customHeight="1" x14ac:dyDescent="0.35">
      <c r="A107" s="97">
        <v>44011</v>
      </c>
      <c r="B107" s="102" t="s">
        <v>1791</v>
      </c>
      <c r="C107" s="100" t="s">
        <v>172</v>
      </c>
      <c r="D107" s="100" t="s">
        <v>835</v>
      </c>
      <c r="E107" s="100" t="s">
        <v>836</v>
      </c>
      <c r="F107" s="100" t="s">
        <v>1720</v>
      </c>
      <c r="J107" s="97">
        <v>43926</v>
      </c>
      <c r="K107" s="100" t="s">
        <v>837</v>
      </c>
      <c r="L107" s="109" t="str">
        <f t="shared" si="3"/>
        <v>https://clinicaltrials.gov/show/NCT04337320</v>
      </c>
      <c r="M107" s="100" t="s">
        <v>165</v>
      </c>
      <c r="N107" s="100" t="s">
        <v>171</v>
      </c>
      <c r="O107" s="100" t="s">
        <v>115</v>
      </c>
      <c r="Q107" s="100" t="s">
        <v>838</v>
      </c>
      <c r="R107" s="100" t="s">
        <v>108</v>
      </c>
      <c r="S107" s="100" t="s">
        <v>839</v>
      </c>
      <c r="T107" s="100" t="s">
        <v>767</v>
      </c>
      <c r="U107" s="100" t="s">
        <v>840</v>
      </c>
      <c r="V107" s="97">
        <v>43905</v>
      </c>
      <c r="W107" s="100">
        <v>40</v>
      </c>
    </row>
    <row r="108" spans="1:24" ht="30" customHeight="1" x14ac:dyDescent="0.35">
      <c r="A108" s="97">
        <v>44011</v>
      </c>
      <c r="B108" s="102" t="s">
        <v>1271</v>
      </c>
      <c r="C108" s="100" t="s">
        <v>172</v>
      </c>
      <c r="D108" s="100" t="s">
        <v>1272</v>
      </c>
      <c r="E108" s="100" t="s">
        <v>1275</v>
      </c>
      <c r="F108" s="100" t="s">
        <v>1273</v>
      </c>
      <c r="G108" s="115" t="s">
        <v>1274</v>
      </c>
      <c r="J108" s="97">
        <v>43969</v>
      </c>
      <c r="K108" s="100" t="s">
        <v>1276</v>
      </c>
      <c r="L108" s="109" t="str">
        <f t="shared" si="3"/>
        <v>http://www.drks.de/DRKS00021772</v>
      </c>
      <c r="M108" s="100" t="s">
        <v>677</v>
      </c>
      <c r="N108" s="100" t="s">
        <v>111</v>
      </c>
      <c r="O108" s="100" t="s">
        <v>678</v>
      </c>
      <c r="P108" s="100" t="s">
        <v>1277</v>
      </c>
      <c r="Q108" s="100" t="s">
        <v>1278</v>
      </c>
      <c r="R108" s="100" t="s">
        <v>681</v>
      </c>
      <c r="S108" s="100" t="s">
        <v>682</v>
      </c>
      <c r="T108" s="100" t="s">
        <v>122</v>
      </c>
      <c r="U108" s="100" t="s">
        <v>1279</v>
      </c>
      <c r="V108" s="97">
        <v>43915</v>
      </c>
      <c r="X108" s="100" t="s">
        <v>108</v>
      </c>
    </row>
    <row r="109" spans="1:24" ht="30" customHeight="1" x14ac:dyDescent="0.35">
      <c r="A109" s="97">
        <v>44011</v>
      </c>
      <c r="B109" s="102" t="s">
        <v>1792</v>
      </c>
      <c r="C109" s="100" t="s">
        <v>172</v>
      </c>
      <c r="D109" s="100" t="s">
        <v>1793</v>
      </c>
      <c r="E109" s="100" t="s">
        <v>1795</v>
      </c>
      <c r="F109" s="100" t="s">
        <v>1794</v>
      </c>
      <c r="J109" s="97">
        <v>43916</v>
      </c>
      <c r="K109" s="100" t="s">
        <v>1796</v>
      </c>
      <c r="L109" s="109" t="str">
        <f t="shared" si="3"/>
        <v>https://clinicaltrials.gov/show/NCT04329533</v>
      </c>
      <c r="M109" s="100" t="s">
        <v>165</v>
      </c>
      <c r="N109" s="100" t="s">
        <v>103</v>
      </c>
      <c r="O109" s="100" t="s">
        <v>118</v>
      </c>
      <c r="P109" s="100" t="s">
        <v>1797</v>
      </c>
      <c r="Q109" s="100" t="s">
        <v>1798</v>
      </c>
      <c r="R109" s="100" t="s">
        <v>253</v>
      </c>
      <c r="S109" s="100" t="s">
        <v>690</v>
      </c>
      <c r="T109" s="100" t="s">
        <v>122</v>
      </c>
      <c r="U109" s="100" t="s">
        <v>1799</v>
      </c>
      <c r="V109" s="97">
        <v>43934</v>
      </c>
      <c r="W109" s="100">
        <v>150</v>
      </c>
      <c r="X109" s="100" t="s">
        <v>108</v>
      </c>
    </row>
    <row r="110" spans="1:24" ht="30" customHeight="1" x14ac:dyDescent="0.35">
      <c r="A110" s="97">
        <v>44011</v>
      </c>
      <c r="B110" s="102" t="s">
        <v>1800</v>
      </c>
      <c r="C110" s="100" t="s">
        <v>172</v>
      </c>
      <c r="D110" s="100" t="s">
        <v>1801</v>
      </c>
      <c r="E110" s="100" t="s">
        <v>1803</v>
      </c>
      <c r="F110" s="100" t="s">
        <v>1802</v>
      </c>
      <c r="J110" s="97">
        <v>43997</v>
      </c>
      <c r="K110" s="100" t="s">
        <v>1804</v>
      </c>
      <c r="L110" s="109" t="str">
        <f t="shared" si="3"/>
        <v>https://clinicaltrials.gov/show/NCT04432805</v>
      </c>
      <c r="M110" s="100" t="s">
        <v>165</v>
      </c>
      <c r="N110" s="100" t="s">
        <v>117</v>
      </c>
      <c r="O110" s="100" t="s">
        <v>118</v>
      </c>
      <c r="P110" s="100" t="s">
        <v>1013</v>
      </c>
      <c r="Q110" s="100" t="s">
        <v>968</v>
      </c>
      <c r="R110" s="100" t="s">
        <v>253</v>
      </c>
      <c r="S110" s="100" t="s">
        <v>108</v>
      </c>
      <c r="T110" s="100" t="s">
        <v>122</v>
      </c>
      <c r="U110" s="100" t="s">
        <v>1805</v>
      </c>
      <c r="V110" s="97">
        <v>43997</v>
      </c>
      <c r="W110" s="100">
        <v>160</v>
      </c>
      <c r="X110" s="100" t="s">
        <v>108</v>
      </c>
    </row>
    <row r="111" spans="1:24" ht="30" customHeight="1" x14ac:dyDescent="0.35">
      <c r="A111" s="97">
        <v>44011</v>
      </c>
      <c r="B111" s="102" t="s">
        <v>1806</v>
      </c>
      <c r="C111" s="100" t="s">
        <v>172</v>
      </c>
      <c r="D111" s="100" t="s">
        <v>1807</v>
      </c>
      <c r="E111" s="100" t="s">
        <v>1809</v>
      </c>
      <c r="F111" s="100" t="s">
        <v>1808</v>
      </c>
      <c r="J111" s="97">
        <v>43996</v>
      </c>
      <c r="K111" s="100" t="s">
        <v>1810</v>
      </c>
      <c r="L111" s="109" t="str">
        <f t="shared" si="3"/>
        <v>https://clinicaltrials.gov/show/NCT04432948</v>
      </c>
      <c r="M111" s="100" t="s">
        <v>165</v>
      </c>
      <c r="N111" s="100" t="s">
        <v>1771</v>
      </c>
      <c r="O111" s="100" t="s">
        <v>115</v>
      </c>
      <c r="Q111" s="100" t="s">
        <v>1811</v>
      </c>
      <c r="R111" s="100" t="s">
        <v>253</v>
      </c>
      <c r="S111" s="100" t="s">
        <v>108</v>
      </c>
      <c r="T111" s="100" t="s">
        <v>122</v>
      </c>
      <c r="U111" s="100" t="s">
        <v>1812</v>
      </c>
      <c r="V111" s="97">
        <v>43966</v>
      </c>
      <c r="W111" s="100">
        <v>200</v>
      </c>
    </row>
    <row r="112" spans="1:24" ht="30" customHeight="1" x14ac:dyDescent="0.35">
      <c r="A112" s="97">
        <v>44011</v>
      </c>
      <c r="B112" s="102" t="s">
        <v>1813</v>
      </c>
      <c r="C112" s="100" t="s">
        <v>172</v>
      </c>
      <c r="D112" s="100" t="s">
        <v>1814</v>
      </c>
      <c r="E112" s="100" t="s">
        <v>1816</v>
      </c>
      <c r="F112" s="100" t="s">
        <v>1815</v>
      </c>
      <c r="J112" s="97">
        <v>43997</v>
      </c>
      <c r="K112" s="100" t="s">
        <v>1817</v>
      </c>
      <c r="L112" s="109" t="str">
        <f t="shared" si="3"/>
        <v>https://clinicaltrials.gov/show/NCT04433364</v>
      </c>
      <c r="M112" s="100" t="s">
        <v>165</v>
      </c>
      <c r="N112" s="100" t="s">
        <v>1761</v>
      </c>
      <c r="O112" s="100" t="s">
        <v>787</v>
      </c>
      <c r="Q112" s="100" t="s">
        <v>1818</v>
      </c>
      <c r="R112" s="100" t="s">
        <v>253</v>
      </c>
      <c r="S112" s="100" t="s">
        <v>108</v>
      </c>
      <c r="T112" s="100" t="s">
        <v>122</v>
      </c>
      <c r="U112" s="100" t="s">
        <v>1819</v>
      </c>
      <c r="V112" s="97">
        <v>43867</v>
      </c>
      <c r="W112" s="100">
        <v>1200</v>
      </c>
    </row>
    <row r="113" spans="1:25" ht="30" customHeight="1" x14ac:dyDescent="0.35">
      <c r="A113" s="97">
        <v>44011</v>
      </c>
      <c r="B113" s="102" t="s">
        <v>1820</v>
      </c>
      <c r="C113" s="100" t="s">
        <v>172</v>
      </c>
      <c r="D113" s="100" t="s">
        <v>1821</v>
      </c>
      <c r="E113" s="100" t="s">
        <v>1823</v>
      </c>
      <c r="F113" s="100" t="s">
        <v>1822</v>
      </c>
      <c r="J113" s="97">
        <v>43997</v>
      </c>
      <c r="K113" s="100" t="s">
        <v>1824</v>
      </c>
      <c r="L113" s="109" t="str">
        <f t="shared" si="3"/>
        <v>https://clinicaltrials.gov/show/NCT04437342</v>
      </c>
      <c r="M113" s="100" t="s">
        <v>165</v>
      </c>
      <c r="N113" s="100" t="s">
        <v>1771</v>
      </c>
      <c r="O113" s="100" t="s">
        <v>115</v>
      </c>
      <c r="Q113" s="100" t="s">
        <v>1811</v>
      </c>
      <c r="R113" s="100" t="s">
        <v>253</v>
      </c>
      <c r="S113" s="100" t="s">
        <v>108</v>
      </c>
      <c r="T113" s="100" t="s">
        <v>767</v>
      </c>
      <c r="U113" s="100" t="s">
        <v>1825</v>
      </c>
      <c r="V113" s="97">
        <v>43836</v>
      </c>
      <c r="W113" s="100">
        <v>300</v>
      </c>
    </row>
    <row r="114" spans="1:25" ht="30" customHeight="1" x14ac:dyDescent="0.35">
      <c r="A114" s="97">
        <v>44011</v>
      </c>
      <c r="B114" s="102" t="s">
        <v>1826</v>
      </c>
      <c r="C114" s="100" t="s">
        <v>172</v>
      </c>
      <c r="D114" s="100" t="s">
        <v>1827</v>
      </c>
      <c r="E114" s="100" t="s">
        <v>1830</v>
      </c>
      <c r="F114" s="100" t="s">
        <v>1828</v>
      </c>
      <c r="G114" s="115" t="s">
        <v>1829</v>
      </c>
      <c r="J114" s="97">
        <v>43993</v>
      </c>
      <c r="K114" s="100" t="s">
        <v>1831</v>
      </c>
      <c r="L114" s="109" t="str">
        <f t="shared" si="3"/>
        <v>http://isrctn.com/ISRCTN93266696</v>
      </c>
      <c r="M114" s="100" t="s">
        <v>737</v>
      </c>
      <c r="N114" s="100" t="s">
        <v>169</v>
      </c>
      <c r="O114" s="100" t="s">
        <v>115</v>
      </c>
      <c r="P114" s="100" t="s">
        <v>1832</v>
      </c>
      <c r="Q114" s="100" t="s">
        <v>1833</v>
      </c>
      <c r="T114" s="100" t="s">
        <v>122</v>
      </c>
      <c r="U114" s="100" t="s">
        <v>1834</v>
      </c>
      <c r="V114" s="97">
        <v>43971</v>
      </c>
      <c r="W114" s="100">
        <v>200</v>
      </c>
      <c r="X114" s="100" t="s">
        <v>183</v>
      </c>
    </row>
    <row r="115" spans="1:25" ht="30" customHeight="1" x14ac:dyDescent="0.35">
      <c r="A115" s="97">
        <v>44011</v>
      </c>
      <c r="B115" s="102" t="s">
        <v>734</v>
      </c>
      <c r="C115" s="100" t="s">
        <v>172</v>
      </c>
      <c r="D115" s="100" t="s">
        <v>1704</v>
      </c>
      <c r="E115" s="100" t="s">
        <v>735</v>
      </c>
      <c r="F115" s="100" t="s">
        <v>1705</v>
      </c>
      <c r="G115" s="115" t="s">
        <v>1477</v>
      </c>
      <c r="J115" s="97">
        <v>43922</v>
      </c>
      <c r="K115" s="100" t="s">
        <v>736</v>
      </c>
      <c r="L115" s="109" t="str">
        <f t="shared" si="3"/>
        <v>http://isrctn.com/ISRCTN40092247</v>
      </c>
      <c r="M115" s="100" t="s">
        <v>737</v>
      </c>
      <c r="N115" s="100" t="s">
        <v>169</v>
      </c>
      <c r="O115" s="100" t="s">
        <v>115</v>
      </c>
      <c r="P115" s="100" t="s">
        <v>738</v>
      </c>
      <c r="Q115" s="100" t="s">
        <v>739</v>
      </c>
      <c r="T115" s="100" t="s">
        <v>122</v>
      </c>
      <c r="U115" s="100" t="s">
        <v>740</v>
      </c>
      <c r="V115" s="97">
        <v>43910</v>
      </c>
      <c r="W115" s="100">
        <v>500</v>
      </c>
      <c r="X115" s="100" t="s">
        <v>183</v>
      </c>
    </row>
    <row r="116" spans="1:25" ht="30" customHeight="1" x14ac:dyDescent="0.35">
      <c r="A116" s="97">
        <v>44011</v>
      </c>
      <c r="B116" s="102" t="s">
        <v>1835</v>
      </c>
      <c r="C116" s="100" t="s">
        <v>1766</v>
      </c>
      <c r="E116" s="100" t="s">
        <v>1837</v>
      </c>
      <c r="F116" s="100" t="s">
        <v>1836</v>
      </c>
      <c r="J116" s="97">
        <v>43979</v>
      </c>
      <c r="K116" s="100" t="s">
        <v>1838</v>
      </c>
      <c r="L116" s="109" t="str">
        <f t="shared" si="3"/>
        <v>https://clinicaltrials.gov/show/NCT04407923</v>
      </c>
      <c r="M116" s="100" t="s">
        <v>165</v>
      </c>
      <c r="N116" s="100" t="s">
        <v>117</v>
      </c>
      <c r="O116" s="100" t="s">
        <v>115</v>
      </c>
      <c r="Q116" s="100" t="s">
        <v>1839</v>
      </c>
      <c r="R116" s="100" t="s">
        <v>108</v>
      </c>
      <c r="S116" s="100" t="s">
        <v>906</v>
      </c>
      <c r="T116" s="100" t="s">
        <v>122</v>
      </c>
      <c r="U116" s="100" t="s">
        <v>1840</v>
      </c>
      <c r="V116" s="97">
        <v>43976</v>
      </c>
      <c r="W116" s="100">
        <v>150</v>
      </c>
    </row>
    <row r="117" spans="1:25" ht="30" customHeight="1" x14ac:dyDescent="0.35">
      <c r="A117" s="97">
        <v>44011</v>
      </c>
      <c r="B117" s="102" t="s">
        <v>692</v>
      </c>
      <c r="C117" s="100" t="s">
        <v>1766</v>
      </c>
      <c r="D117" s="100" t="s">
        <v>1600</v>
      </c>
      <c r="E117" s="100" t="s">
        <v>1550</v>
      </c>
      <c r="F117" s="100" t="s">
        <v>1334</v>
      </c>
      <c r="G117" s="115" t="s">
        <v>1335</v>
      </c>
      <c r="J117" s="97">
        <v>43943</v>
      </c>
      <c r="K117" s="100" t="s">
        <v>693</v>
      </c>
      <c r="L117" s="109" t="str">
        <f t="shared" si="3"/>
        <v>http://www.drks.de/DRKS00021506</v>
      </c>
      <c r="M117" s="100" t="s">
        <v>677</v>
      </c>
      <c r="N117" s="100" t="s">
        <v>111</v>
      </c>
      <c r="O117" s="100" t="s">
        <v>678</v>
      </c>
      <c r="P117" s="100" t="s">
        <v>694</v>
      </c>
      <c r="Q117" s="100" t="s">
        <v>695</v>
      </c>
      <c r="R117" s="100" t="s">
        <v>681</v>
      </c>
      <c r="S117" s="100" t="s">
        <v>253</v>
      </c>
      <c r="T117" s="100" t="s">
        <v>122</v>
      </c>
      <c r="U117" s="100" t="s">
        <v>696</v>
      </c>
      <c r="V117" s="97">
        <v>43908</v>
      </c>
      <c r="W117" s="100">
        <v>1000</v>
      </c>
      <c r="X117" s="100" t="s">
        <v>108</v>
      </c>
    </row>
    <row r="118" spans="1:25" ht="30" customHeight="1" x14ac:dyDescent="0.35">
      <c r="A118" s="97">
        <v>44011</v>
      </c>
      <c r="B118" s="102" t="s">
        <v>673</v>
      </c>
      <c r="C118" s="100" t="s">
        <v>1766</v>
      </c>
      <c r="D118" s="100" t="s">
        <v>674</v>
      </c>
      <c r="E118" s="100" t="s">
        <v>675</v>
      </c>
      <c r="F118" s="100" t="s">
        <v>1332</v>
      </c>
      <c r="G118" s="115" t="s">
        <v>1333</v>
      </c>
      <c r="J118" s="97">
        <v>43921</v>
      </c>
      <c r="K118" s="100" t="s">
        <v>676</v>
      </c>
      <c r="L118" s="109" t="str">
        <f t="shared" si="3"/>
        <v>http://www.drks.de/DRKS00021208</v>
      </c>
      <c r="M118" s="100" t="s">
        <v>677</v>
      </c>
      <c r="N118" s="100" t="s">
        <v>111</v>
      </c>
      <c r="O118" s="100" t="s">
        <v>678</v>
      </c>
      <c r="P118" s="100" t="s">
        <v>679</v>
      </c>
      <c r="Q118" s="100" t="s">
        <v>680</v>
      </c>
      <c r="R118" s="100" t="s">
        <v>681</v>
      </c>
      <c r="S118" s="100" t="s">
        <v>682</v>
      </c>
      <c r="T118" s="100" t="s">
        <v>122</v>
      </c>
      <c r="U118" s="100" t="s">
        <v>683</v>
      </c>
      <c r="V118" s="97">
        <v>43924</v>
      </c>
      <c r="W118" s="100">
        <v>100</v>
      </c>
      <c r="X118" s="100" t="s">
        <v>108</v>
      </c>
    </row>
    <row r="119" spans="1:25" ht="30" customHeight="1" x14ac:dyDescent="0.35">
      <c r="A119" s="97">
        <v>44011</v>
      </c>
      <c r="B119" s="102" t="s">
        <v>1847</v>
      </c>
      <c r="C119" s="110" t="s">
        <v>2065</v>
      </c>
      <c r="D119" s="100" t="s">
        <v>1848</v>
      </c>
      <c r="E119" s="100" t="s">
        <v>1850</v>
      </c>
      <c r="F119" s="100" t="s">
        <v>1849</v>
      </c>
      <c r="J119" s="97">
        <v>43997</v>
      </c>
      <c r="K119" s="100" t="s">
        <v>1851</v>
      </c>
      <c r="L119" s="109" t="str">
        <f t="shared" si="3"/>
        <v>https://clinicaltrials.gov/show/NCT04432779</v>
      </c>
      <c r="M119" s="100" t="s">
        <v>165</v>
      </c>
      <c r="N119" s="100" t="s">
        <v>1852</v>
      </c>
      <c r="O119" s="100" t="s">
        <v>115</v>
      </c>
      <c r="Q119" s="100" t="s">
        <v>1853</v>
      </c>
      <c r="R119" s="100" t="s">
        <v>108</v>
      </c>
      <c r="S119" s="100" t="s">
        <v>108</v>
      </c>
      <c r="T119" s="100" t="s">
        <v>767</v>
      </c>
      <c r="U119" s="100" t="s">
        <v>1854</v>
      </c>
      <c r="V119" s="97">
        <v>44007</v>
      </c>
      <c r="W119" s="100">
        <v>3000</v>
      </c>
    </row>
    <row r="120" spans="1:25" ht="30" customHeight="1" x14ac:dyDescent="0.35">
      <c r="A120" s="103">
        <v>44011</v>
      </c>
      <c r="B120" s="111" t="s">
        <v>1855</v>
      </c>
      <c r="C120" s="104" t="s">
        <v>1766</v>
      </c>
      <c r="D120" s="104"/>
      <c r="E120" s="104" t="s">
        <v>1857</v>
      </c>
      <c r="F120" s="104" t="s">
        <v>1856</v>
      </c>
      <c r="G120" s="118"/>
      <c r="H120" s="103"/>
      <c r="I120" s="103"/>
      <c r="J120" s="103">
        <v>43998</v>
      </c>
      <c r="K120" s="104" t="s">
        <v>1858</v>
      </c>
      <c r="L120" s="109" t="str">
        <f t="shared" si="3"/>
        <v>https://clinicaltrials.gov/show/NCT04442165</v>
      </c>
      <c r="M120" s="104" t="s">
        <v>165</v>
      </c>
      <c r="N120" s="104" t="s">
        <v>1861</v>
      </c>
      <c r="O120" s="104" t="s">
        <v>115</v>
      </c>
      <c r="P120" s="104"/>
      <c r="Q120" s="104" t="s">
        <v>1859</v>
      </c>
      <c r="R120" s="104" t="s">
        <v>108</v>
      </c>
      <c r="S120" s="104" t="s">
        <v>108</v>
      </c>
      <c r="T120" s="104" t="s">
        <v>767</v>
      </c>
      <c r="U120" s="104" t="s">
        <v>1860</v>
      </c>
      <c r="V120" s="103">
        <v>44027</v>
      </c>
      <c r="W120" s="104">
        <v>15393</v>
      </c>
      <c r="X120" s="104"/>
      <c r="Y120" s="104"/>
    </row>
    <row r="121" spans="1:25" ht="30" customHeight="1" x14ac:dyDescent="0.35">
      <c r="A121" s="97">
        <v>43997</v>
      </c>
      <c r="B121" s="102" t="s">
        <v>1010</v>
      </c>
      <c r="C121" s="100" t="s">
        <v>33</v>
      </c>
      <c r="D121" s="100" t="s">
        <v>180</v>
      </c>
      <c r="E121" s="100" t="s">
        <v>1011</v>
      </c>
      <c r="F121" s="100" t="s">
        <v>1558</v>
      </c>
      <c r="J121" s="97">
        <v>43955</v>
      </c>
      <c r="K121" s="109" t="s">
        <v>1012</v>
      </c>
      <c r="L121" s="109" t="str">
        <f t="shared" si="3"/>
        <v>https://clinicaltrials.gov/show/NCT04377737</v>
      </c>
      <c r="M121" s="100" t="s">
        <v>165</v>
      </c>
      <c r="N121" s="100" t="s">
        <v>117</v>
      </c>
      <c r="O121" s="100" t="s">
        <v>118</v>
      </c>
      <c r="P121" s="100" t="s">
        <v>1013</v>
      </c>
      <c r="Q121" s="100" t="s">
        <v>181</v>
      </c>
      <c r="R121" s="100" t="s">
        <v>813</v>
      </c>
      <c r="S121" s="100" t="s">
        <v>701</v>
      </c>
      <c r="T121" s="100" t="s">
        <v>767</v>
      </c>
      <c r="U121" s="100" t="s">
        <v>182</v>
      </c>
      <c r="V121" s="97">
        <v>43966</v>
      </c>
      <c r="W121" s="100">
        <v>0</v>
      </c>
      <c r="X121" s="100" t="s">
        <v>108</v>
      </c>
    </row>
    <row r="122" spans="1:25" ht="30" customHeight="1" x14ac:dyDescent="0.35">
      <c r="A122" s="97">
        <v>43997</v>
      </c>
      <c r="B122" s="102" t="s">
        <v>1193</v>
      </c>
      <c r="C122" s="100" t="s">
        <v>33</v>
      </c>
      <c r="D122" s="100" t="s">
        <v>1194</v>
      </c>
      <c r="E122" s="100" t="s">
        <v>1195</v>
      </c>
      <c r="F122" s="100" t="s">
        <v>1559</v>
      </c>
      <c r="J122" s="97">
        <v>43970</v>
      </c>
      <c r="K122" s="109" t="s">
        <v>1196</v>
      </c>
      <c r="L122" s="109" t="str">
        <f t="shared" si="3"/>
        <v>https://clinicaltrials.gov/show/NCT04399252</v>
      </c>
      <c r="M122" s="100" t="s">
        <v>165</v>
      </c>
      <c r="N122" s="100" t="s">
        <v>103</v>
      </c>
      <c r="O122" s="100" t="s">
        <v>118</v>
      </c>
      <c r="P122" s="100" t="s">
        <v>1197</v>
      </c>
      <c r="Q122" s="100" t="s">
        <v>1198</v>
      </c>
      <c r="R122" s="100" t="s">
        <v>761</v>
      </c>
      <c r="S122" s="100" t="s">
        <v>108</v>
      </c>
      <c r="T122" s="100" t="s">
        <v>767</v>
      </c>
      <c r="U122" s="100" t="s">
        <v>1199</v>
      </c>
      <c r="V122" s="97">
        <v>43976</v>
      </c>
      <c r="W122" s="100">
        <v>1000</v>
      </c>
      <c r="X122" s="100" t="s">
        <v>108</v>
      </c>
    </row>
    <row r="123" spans="1:25" ht="30" customHeight="1" x14ac:dyDescent="0.35">
      <c r="A123" s="97">
        <v>43997</v>
      </c>
      <c r="B123" s="102" t="s">
        <v>1206</v>
      </c>
      <c r="C123" s="100" t="s">
        <v>33</v>
      </c>
      <c r="D123" s="100" t="s">
        <v>1207</v>
      </c>
      <c r="E123" s="100" t="s">
        <v>1208</v>
      </c>
      <c r="F123" s="100" t="s">
        <v>1560</v>
      </c>
      <c r="J123" s="97">
        <v>43963</v>
      </c>
      <c r="K123" s="109" t="s">
        <v>1209</v>
      </c>
      <c r="L123" s="109" t="str">
        <f t="shared" si="3"/>
        <v>https://clinicaltrials.gov/show/NCT04402944</v>
      </c>
      <c r="M123" s="100" t="s">
        <v>165</v>
      </c>
      <c r="N123" s="100" t="s">
        <v>103</v>
      </c>
      <c r="O123" s="100" t="s">
        <v>118</v>
      </c>
      <c r="P123" s="100" t="s">
        <v>811</v>
      </c>
      <c r="Q123" s="100" t="s">
        <v>1210</v>
      </c>
      <c r="R123" s="100" t="s">
        <v>813</v>
      </c>
      <c r="S123" s="100" t="s">
        <v>108</v>
      </c>
      <c r="T123" s="100" t="s">
        <v>767</v>
      </c>
      <c r="U123" s="100" t="s">
        <v>1211</v>
      </c>
      <c r="V123" s="97">
        <v>43976</v>
      </c>
      <c r="W123" s="100">
        <v>60</v>
      </c>
      <c r="X123" s="100" t="s">
        <v>137</v>
      </c>
    </row>
    <row r="124" spans="1:25" ht="30" customHeight="1" x14ac:dyDescent="0.35">
      <c r="A124" s="97">
        <v>43997</v>
      </c>
      <c r="B124" s="102" t="s">
        <v>1313</v>
      </c>
      <c r="C124" s="100" t="s">
        <v>33</v>
      </c>
      <c r="D124" s="100" t="s">
        <v>1314</v>
      </c>
      <c r="E124" s="100" t="s">
        <v>1315</v>
      </c>
      <c r="F124" s="100" t="s">
        <v>1561</v>
      </c>
      <c r="J124" s="97">
        <v>43973</v>
      </c>
      <c r="K124" s="109" t="s">
        <v>1316</v>
      </c>
      <c r="L124" s="109" t="str">
        <f t="shared" si="3"/>
        <v>https://clinicaltrials.gov/show/NCT04408014</v>
      </c>
      <c r="M124" s="100" t="s">
        <v>165</v>
      </c>
      <c r="N124" s="100" t="s">
        <v>1065</v>
      </c>
      <c r="O124" s="100" t="s">
        <v>115</v>
      </c>
      <c r="Q124" s="100" t="s">
        <v>1317</v>
      </c>
      <c r="R124" s="100" t="s">
        <v>774</v>
      </c>
      <c r="S124" s="100" t="s">
        <v>861</v>
      </c>
      <c r="T124" s="100" t="s">
        <v>767</v>
      </c>
      <c r="U124" s="100" t="s">
        <v>1318</v>
      </c>
      <c r="V124" s="97">
        <v>43983</v>
      </c>
      <c r="W124" s="100">
        <v>18901</v>
      </c>
    </row>
    <row r="125" spans="1:25" ht="30" customHeight="1" x14ac:dyDescent="0.35">
      <c r="A125" s="97">
        <v>43997</v>
      </c>
      <c r="B125" s="102" t="s">
        <v>1492</v>
      </c>
      <c r="C125" s="100" t="s">
        <v>33</v>
      </c>
      <c r="D125" s="100" t="s">
        <v>379</v>
      </c>
      <c r="E125" s="100" t="s">
        <v>1494</v>
      </c>
      <c r="F125" s="100" t="s">
        <v>1493</v>
      </c>
      <c r="G125" s="115" t="s">
        <v>1590</v>
      </c>
      <c r="J125" s="97">
        <v>43988</v>
      </c>
      <c r="K125" s="109" t="s">
        <v>1495</v>
      </c>
      <c r="L125" s="109" t="str">
        <f t="shared" si="3"/>
        <v>http://www.chictr.org.cn/showproj.aspx?proj=54787</v>
      </c>
      <c r="M125" s="100" t="s">
        <v>276</v>
      </c>
      <c r="N125" s="100" t="s">
        <v>107</v>
      </c>
      <c r="O125" s="100" t="s">
        <v>320</v>
      </c>
      <c r="P125" s="100" t="s">
        <v>100</v>
      </c>
      <c r="Q125" s="100" t="s">
        <v>1496</v>
      </c>
      <c r="R125" s="100">
        <v>1</v>
      </c>
      <c r="S125" s="100">
        <v>92</v>
      </c>
      <c r="T125" s="100" t="s">
        <v>255</v>
      </c>
      <c r="U125" s="100" t="s">
        <v>1497</v>
      </c>
      <c r="V125" s="97">
        <v>43855</v>
      </c>
      <c r="W125" s="100" t="s">
        <v>1498</v>
      </c>
      <c r="X125" s="100" t="s">
        <v>345</v>
      </c>
    </row>
    <row r="126" spans="1:25" ht="30" customHeight="1" x14ac:dyDescent="0.35">
      <c r="A126" s="97">
        <v>43997</v>
      </c>
      <c r="B126" s="102" t="s">
        <v>856</v>
      </c>
      <c r="C126" s="100" t="s">
        <v>33</v>
      </c>
      <c r="D126" s="100" t="s">
        <v>857</v>
      </c>
      <c r="E126" s="100" t="s">
        <v>858</v>
      </c>
      <c r="F126" s="100" t="s">
        <v>1562</v>
      </c>
      <c r="J126" s="97">
        <v>43924</v>
      </c>
      <c r="K126" s="109" t="s">
        <v>859</v>
      </c>
      <c r="L126" s="109" t="str">
        <f t="shared" si="3"/>
        <v>https://clinicaltrials.gov/show/NCT04347278</v>
      </c>
      <c r="M126" s="100" t="s">
        <v>165</v>
      </c>
      <c r="N126" s="100" t="s">
        <v>170</v>
      </c>
      <c r="O126" s="100" t="s">
        <v>787</v>
      </c>
      <c r="Q126" s="100" t="s">
        <v>860</v>
      </c>
      <c r="R126" s="100" t="s">
        <v>761</v>
      </c>
      <c r="S126" s="100" t="s">
        <v>861</v>
      </c>
      <c r="T126" s="100" t="s">
        <v>122</v>
      </c>
      <c r="U126" s="100" t="s">
        <v>862</v>
      </c>
      <c r="V126" s="97">
        <v>43943</v>
      </c>
      <c r="W126" s="100">
        <v>1000</v>
      </c>
    </row>
    <row r="127" spans="1:25" ht="30" customHeight="1" x14ac:dyDescent="0.35">
      <c r="A127" s="97">
        <v>43997</v>
      </c>
      <c r="B127" s="102" t="s">
        <v>863</v>
      </c>
      <c r="C127" s="100" t="s">
        <v>33</v>
      </c>
      <c r="D127" s="100" t="s">
        <v>864</v>
      </c>
      <c r="E127" s="100" t="s">
        <v>865</v>
      </c>
      <c r="F127" s="100" t="s">
        <v>1563</v>
      </c>
      <c r="J127" s="97">
        <v>43928</v>
      </c>
      <c r="K127" s="109" t="s">
        <v>866</v>
      </c>
      <c r="L127" s="109" t="str">
        <f t="shared" si="3"/>
        <v>https://clinicaltrials.gov/show/NCT04347408</v>
      </c>
      <c r="M127" s="100" t="s">
        <v>165</v>
      </c>
      <c r="N127" s="100" t="s">
        <v>169</v>
      </c>
      <c r="O127" s="100" t="s">
        <v>115</v>
      </c>
      <c r="Q127" s="100" t="s">
        <v>867</v>
      </c>
      <c r="R127" s="100" t="s">
        <v>868</v>
      </c>
      <c r="S127" s="100" t="s">
        <v>869</v>
      </c>
      <c r="T127" s="100" t="s">
        <v>122</v>
      </c>
      <c r="U127" s="100" t="s">
        <v>870</v>
      </c>
      <c r="V127" s="97">
        <v>43957</v>
      </c>
      <c r="W127" s="100">
        <v>700</v>
      </c>
    </row>
    <row r="128" spans="1:25" ht="30" customHeight="1" x14ac:dyDescent="0.35">
      <c r="A128" s="97">
        <v>43997</v>
      </c>
      <c r="B128" s="102" t="s">
        <v>970</v>
      </c>
      <c r="C128" s="100" t="s">
        <v>33</v>
      </c>
      <c r="D128" s="100" t="s">
        <v>1499</v>
      </c>
      <c r="E128" s="100" t="s">
        <v>1500</v>
      </c>
      <c r="F128" s="100" t="s">
        <v>1564</v>
      </c>
      <c r="J128" s="97">
        <v>43951</v>
      </c>
      <c r="K128" s="109" t="s">
        <v>971</v>
      </c>
      <c r="L128" s="109" t="str">
        <f t="shared" si="3"/>
        <v>https://clinicaltrials.gov/show/NCT04370834</v>
      </c>
      <c r="M128" s="100" t="s">
        <v>165</v>
      </c>
      <c r="N128" s="100" t="s">
        <v>103</v>
      </c>
      <c r="O128" s="100" t="s">
        <v>118</v>
      </c>
      <c r="P128" s="100" t="s">
        <v>972</v>
      </c>
      <c r="Q128" s="100" t="s">
        <v>135</v>
      </c>
      <c r="R128" s="100" t="s">
        <v>868</v>
      </c>
      <c r="S128" s="100" t="s">
        <v>108</v>
      </c>
      <c r="T128" s="100" t="s">
        <v>122</v>
      </c>
      <c r="U128" s="100" t="s">
        <v>136</v>
      </c>
      <c r="V128" s="97">
        <v>43979</v>
      </c>
      <c r="W128" s="100">
        <v>200</v>
      </c>
      <c r="X128" s="100" t="s">
        <v>137</v>
      </c>
    </row>
    <row r="129" spans="1:24" ht="30" customHeight="1" x14ac:dyDescent="0.35">
      <c r="A129" s="97">
        <v>43997</v>
      </c>
      <c r="B129" s="102" t="s">
        <v>979</v>
      </c>
      <c r="C129" s="100" t="s">
        <v>33</v>
      </c>
      <c r="D129" s="100" t="s">
        <v>980</v>
      </c>
      <c r="E129" s="100" t="s">
        <v>981</v>
      </c>
      <c r="F129" s="100" t="s">
        <v>1566</v>
      </c>
      <c r="J129" s="97">
        <v>43950</v>
      </c>
      <c r="K129" s="109" t="s">
        <v>982</v>
      </c>
      <c r="L129" s="109" t="str">
        <f t="shared" si="3"/>
        <v>https://clinicaltrials.gov/show/NCT04371926</v>
      </c>
      <c r="M129" s="100" t="s">
        <v>165</v>
      </c>
      <c r="N129" s="100" t="s">
        <v>103</v>
      </c>
      <c r="O129" s="100" t="s">
        <v>118</v>
      </c>
      <c r="P129" s="100" t="s">
        <v>983</v>
      </c>
      <c r="Q129" s="100" t="s">
        <v>984</v>
      </c>
      <c r="R129" s="100" t="s">
        <v>794</v>
      </c>
      <c r="S129" s="100" t="s">
        <v>985</v>
      </c>
      <c r="T129" s="100" t="s">
        <v>767</v>
      </c>
      <c r="U129" s="100" t="s">
        <v>986</v>
      </c>
      <c r="V129" s="97">
        <v>43983</v>
      </c>
      <c r="W129" s="100">
        <v>0</v>
      </c>
      <c r="X129" s="100" t="s">
        <v>108</v>
      </c>
    </row>
    <row r="130" spans="1:24" ht="30" customHeight="1" x14ac:dyDescent="0.35">
      <c r="A130" s="97">
        <v>43997</v>
      </c>
      <c r="B130" s="102" t="s">
        <v>1005</v>
      </c>
      <c r="C130" s="100" t="s">
        <v>33</v>
      </c>
      <c r="D130" s="100" t="s">
        <v>175</v>
      </c>
      <c r="E130" s="100" t="s">
        <v>1006</v>
      </c>
      <c r="F130" s="100" t="s">
        <v>1567</v>
      </c>
      <c r="J130" s="97">
        <v>43955</v>
      </c>
      <c r="K130" s="109" t="s">
        <v>1007</v>
      </c>
      <c r="L130" s="109" t="str">
        <f t="shared" si="3"/>
        <v>https://clinicaltrials.gov/show/NCT04377672</v>
      </c>
      <c r="M130" s="100" t="s">
        <v>165</v>
      </c>
      <c r="N130" s="100" t="s">
        <v>103</v>
      </c>
      <c r="O130" s="100" t="s">
        <v>118</v>
      </c>
      <c r="P130" s="100" t="s">
        <v>1008</v>
      </c>
      <c r="Q130" s="100" t="s">
        <v>176</v>
      </c>
      <c r="R130" s="100" t="s">
        <v>1009</v>
      </c>
      <c r="S130" s="100" t="s">
        <v>253</v>
      </c>
      <c r="T130" s="100" t="s">
        <v>122</v>
      </c>
      <c r="U130" s="100" t="s">
        <v>177</v>
      </c>
      <c r="V130" s="97">
        <v>43979</v>
      </c>
      <c r="W130" s="100">
        <v>30</v>
      </c>
      <c r="X130" s="100" t="s">
        <v>152</v>
      </c>
    </row>
    <row r="131" spans="1:24" ht="30" customHeight="1" x14ac:dyDescent="0.35">
      <c r="A131" s="97">
        <v>43997</v>
      </c>
      <c r="B131" s="102" t="s">
        <v>1319</v>
      </c>
      <c r="C131" s="100" t="s">
        <v>33</v>
      </c>
      <c r="D131" s="100" t="s">
        <v>1320</v>
      </c>
      <c r="E131" s="100" t="s">
        <v>1501</v>
      </c>
      <c r="F131" s="100" t="s">
        <v>1568</v>
      </c>
      <c r="J131" s="97">
        <v>43971</v>
      </c>
      <c r="K131" s="109" t="s">
        <v>1321</v>
      </c>
      <c r="L131" s="109" t="str">
        <f t="shared" si="3"/>
        <v>https://clinicaltrials.gov/show/NCT04411511</v>
      </c>
      <c r="M131" s="100" t="s">
        <v>165</v>
      </c>
      <c r="N131" s="100" t="s">
        <v>1113</v>
      </c>
      <c r="O131" s="100" t="s">
        <v>115</v>
      </c>
      <c r="Q131" s="100" t="s">
        <v>951</v>
      </c>
      <c r="R131" s="100" t="s">
        <v>852</v>
      </c>
      <c r="S131" s="100" t="s">
        <v>906</v>
      </c>
      <c r="T131" s="100" t="s">
        <v>122</v>
      </c>
      <c r="U131" s="100" t="s">
        <v>1322</v>
      </c>
      <c r="V131" s="97">
        <v>43957</v>
      </c>
      <c r="W131" s="100">
        <v>4000</v>
      </c>
    </row>
    <row r="132" spans="1:24" ht="30" customHeight="1" x14ac:dyDescent="0.35">
      <c r="A132" s="97">
        <v>43997</v>
      </c>
      <c r="B132" s="102" t="s">
        <v>1502</v>
      </c>
      <c r="C132" s="100" t="s">
        <v>33</v>
      </c>
      <c r="D132" s="100" t="s">
        <v>1503</v>
      </c>
      <c r="E132" s="100" t="s">
        <v>1504</v>
      </c>
      <c r="F132" s="100" t="s">
        <v>1569</v>
      </c>
      <c r="J132" s="97">
        <v>43984</v>
      </c>
      <c r="K132" s="109" t="s">
        <v>1505</v>
      </c>
      <c r="L132" s="109" t="str">
        <f t="shared" si="3"/>
        <v>https://clinicaltrials.gov/show/NCT04413968</v>
      </c>
      <c r="M132" s="100" t="s">
        <v>165</v>
      </c>
      <c r="N132" s="100" t="s">
        <v>117</v>
      </c>
      <c r="O132" s="100" t="s">
        <v>118</v>
      </c>
      <c r="P132" s="100" t="s">
        <v>1013</v>
      </c>
      <c r="Q132" s="100" t="s">
        <v>899</v>
      </c>
      <c r="R132" s="100" t="s">
        <v>1009</v>
      </c>
      <c r="S132" s="100" t="s">
        <v>108</v>
      </c>
      <c r="T132" s="100" t="s">
        <v>767</v>
      </c>
      <c r="U132" s="100" t="s">
        <v>1506</v>
      </c>
      <c r="V132" s="97">
        <v>43984</v>
      </c>
      <c r="W132" s="100">
        <v>600</v>
      </c>
      <c r="X132" s="100" t="s">
        <v>108</v>
      </c>
    </row>
    <row r="133" spans="1:24" ht="30" customHeight="1" x14ac:dyDescent="0.35">
      <c r="A133" s="97">
        <v>43997</v>
      </c>
      <c r="B133" s="102" t="s">
        <v>828</v>
      </c>
      <c r="C133" s="100" t="s">
        <v>33</v>
      </c>
      <c r="D133" s="100" t="s">
        <v>829</v>
      </c>
      <c r="E133" s="100" t="s">
        <v>830</v>
      </c>
      <c r="F133" s="100" t="s">
        <v>1570</v>
      </c>
      <c r="J133" s="97">
        <v>43920</v>
      </c>
      <c r="K133" s="109" t="s">
        <v>831</v>
      </c>
      <c r="L133" s="109" t="str">
        <f t="shared" si="3"/>
        <v>https://clinicaltrials.gov/show/NCT04336956</v>
      </c>
      <c r="M133" s="100" t="s">
        <v>165</v>
      </c>
      <c r="N133" s="100" t="s">
        <v>117</v>
      </c>
      <c r="O133" s="100" t="s">
        <v>787</v>
      </c>
      <c r="Q133" s="100" t="s">
        <v>832</v>
      </c>
      <c r="R133" s="100" t="s">
        <v>108</v>
      </c>
      <c r="S133" s="100" t="s">
        <v>253</v>
      </c>
      <c r="T133" s="100" t="s">
        <v>122</v>
      </c>
      <c r="U133" s="100" t="s">
        <v>833</v>
      </c>
      <c r="V133" s="97">
        <v>43928</v>
      </c>
      <c r="W133" s="100">
        <v>250</v>
      </c>
    </row>
    <row r="134" spans="1:24" ht="30" customHeight="1" x14ac:dyDescent="0.35">
      <c r="A134" s="97">
        <v>43997</v>
      </c>
      <c r="B134" s="102" t="s">
        <v>1220</v>
      </c>
      <c r="C134" s="100" t="s">
        <v>33</v>
      </c>
      <c r="E134" s="100" t="s">
        <v>1221</v>
      </c>
      <c r="F134" s="100" t="s">
        <v>1571</v>
      </c>
      <c r="J134" s="97">
        <v>43969</v>
      </c>
      <c r="K134" s="109" t="s">
        <v>1222</v>
      </c>
      <c r="L134" s="109" t="str">
        <f t="shared" si="3"/>
        <v>https://clinicaltrials.gov/show/NCT04395781</v>
      </c>
      <c r="M134" s="100" t="s">
        <v>165</v>
      </c>
      <c r="N134" s="100" t="s">
        <v>1491</v>
      </c>
      <c r="O134" s="100" t="s">
        <v>787</v>
      </c>
      <c r="Q134" s="100" t="s">
        <v>1223</v>
      </c>
      <c r="R134" s="100" t="s">
        <v>108</v>
      </c>
      <c r="S134" s="100" t="s">
        <v>1224</v>
      </c>
      <c r="T134" s="100" t="s">
        <v>767</v>
      </c>
      <c r="U134" s="100" t="s">
        <v>1225</v>
      </c>
      <c r="V134" s="97">
        <v>43969</v>
      </c>
      <c r="W134" s="100">
        <v>2000</v>
      </c>
    </row>
    <row r="135" spans="1:24" ht="30" customHeight="1" x14ac:dyDescent="0.35">
      <c r="A135" s="97">
        <v>43997</v>
      </c>
      <c r="B135" s="102" t="s">
        <v>1231</v>
      </c>
      <c r="C135" s="100" t="s">
        <v>33</v>
      </c>
      <c r="E135" s="100" t="s">
        <v>1232</v>
      </c>
      <c r="F135" s="100" t="s">
        <v>1572</v>
      </c>
      <c r="J135" s="97">
        <v>43973</v>
      </c>
      <c r="K135" s="109" t="s">
        <v>1233</v>
      </c>
      <c r="L135" s="109" t="str">
        <f t="shared" si="3"/>
        <v>https://clinicaltrials.gov/show/NCT04401540</v>
      </c>
      <c r="M135" s="100" t="s">
        <v>165</v>
      </c>
      <c r="N135" s="100" t="s">
        <v>171</v>
      </c>
      <c r="O135" s="100" t="s">
        <v>787</v>
      </c>
      <c r="Q135" s="100" t="s">
        <v>1234</v>
      </c>
      <c r="R135" s="100" t="s">
        <v>108</v>
      </c>
      <c r="S135" s="100" t="s">
        <v>780</v>
      </c>
      <c r="T135" s="100" t="s">
        <v>122</v>
      </c>
      <c r="U135" s="100" t="s">
        <v>1235</v>
      </c>
      <c r="V135" s="97">
        <v>43952</v>
      </c>
      <c r="W135" s="100">
        <v>90</v>
      </c>
    </row>
    <row r="136" spans="1:24" ht="30" customHeight="1" x14ac:dyDescent="0.35">
      <c r="A136" s="97">
        <v>43997</v>
      </c>
      <c r="B136" s="102" t="s">
        <v>1410</v>
      </c>
      <c r="C136" s="100" t="s">
        <v>33</v>
      </c>
      <c r="E136" s="100" t="s">
        <v>1411</v>
      </c>
      <c r="F136" s="100" t="s">
        <v>1574</v>
      </c>
      <c r="J136" s="97">
        <v>43981</v>
      </c>
      <c r="K136" s="109" t="s">
        <v>1412</v>
      </c>
      <c r="L136" s="109" t="str">
        <f t="shared" si="3"/>
        <v>https://clinicaltrials.gov/show/NCT04412317</v>
      </c>
      <c r="M136" s="100" t="s">
        <v>165</v>
      </c>
      <c r="N136" s="100" t="s">
        <v>117</v>
      </c>
      <c r="O136" s="100" t="s">
        <v>787</v>
      </c>
      <c r="Q136" s="100" t="s">
        <v>832</v>
      </c>
      <c r="R136" s="100" t="s">
        <v>108</v>
      </c>
      <c r="S136" s="100" t="s">
        <v>1413</v>
      </c>
      <c r="T136" s="100" t="s">
        <v>767</v>
      </c>
      <c r="U136" s="100" t="s">
        <v>1414</v>
      </c>
      <c r="V136" s="97">
        <v>43983</v>
      </c>
      <c r="W136" s="100">
        <v>600</v>
      </c>
    </row>
    <row r="137" spans="1:24" ht="30" customHeight="1" x14ac:dyDescent="0.35">
      <c r="A137" s="97">
        <v>43997</v>
      </c>
      <c r="B137" s="102" t="s">
        <v>1507</v>
      </c>
      <c r="C137" s="100" t="s">
        <v>33</v>
      </c>
      <c r="E137" s="100" t="s">
        <v>1508</v>
      </c>
      <c r="F137" s="100" t="s">
        <v>1575</v>
      </c>
      <c r="J137" s="97">
        <v>43987</v>
      </c>
      <c r="K137" s="109" t="s">
        <v>1509</v>
      </c>
      <c r="L137" s="109" t="str">
        <f t="shared" si="3"/>
        <v>https://clinicaltrials.gov/show/NCT04420468</v>
      </c>
      <c r="M137" s="100" t="s">
        <v>165</v>
      </c>
      <c r="N137" s="100" t="s">
        <v>117</v>
      </c>
      <c r="O137" s="100" t="s">
        <v>115</v>
      </c>
      <c r="Q137" s="100" t="s">
        <v>899</v>
      </c>
      <c r="R137" s="100" t="s">
        <v>108</v>
      </c>
      <c r="S137" s="100" t="s">
        <v>906</v>
      </c>
      <c r="T137" s="100" t="s">
        <v>767</v>
      </c>
      <c r="U137" s="100" t="s">
        <v>1510</v>
      </c>
      <c r="V137" s="97">
        <v>43983</v>
      </c>
      <c r="W137" s="100">
        <v>20</v>
      </c>
    </row>
    <row r="138" spans="1:24" ht="30" customHeight="1" x14ac:dyDescent="0.35">
      <c r="A138" s="97">
        <v>43997</v>
      </c>
      <c r="B138" s="102" t="s">
        <v>1135</v>
      </c>
      <c r="C138" s="100" t="s">
        <v>114</v>
      </c>
      <c r="D138" s="100" t="s">
        <v>1136</v>
      </c>
      <c r="E138" s="100" t="s">
        <v>1137</v>
      </c>
      <c r="F138" s="100" t="s">
        <v>1576</v>
      </c>
      <c r="J138" s="97">
        <v>43969</v>
      </c>
      <c r="K138" s="109" t="s">
        <v>1138</v>
      </c>
      <c r="L138" s="109" t="str">
        <f t="shared" si="3"/>
        <v>https://clinicaltrials.gov/show/NCT04402918</v>
      </c>
      <c r="M138" s="100" t="s">
        <v>165</v>
      </c>
      <c r="N138" s="100" t="s">
        <v>117</v>
      </c>
      <c r="O138" s="100" t="s">
        <v>118</v>
      </c>
      <c r="P138" s="100" t="s">
        <v>1013</v>
      </c>
      <c r="Q138" s="100" t="s">
        <v>1139</v>
      </c>
      <c r="R138" s="100" t="s">
        <v>253</v>
      </c>
      <c r="S138" s="100" t="s">
        <v>108</v>
      </c>
      <c r="T138" s="100" t="s">
        <v>122</v>
      </c>
      <c r="U138" s="100" t="s">
        <v>1140</v>
      </c>
      <c r="V138" s="97">
        <v>43968</v>
      </c>
      <c r="W138" s="100">
        <v>160</v>
      </c>
      <c r="X138" s="100" t="s">
        <v>108</v>
      </c>
    </row>
    <row r="139" spans="1:24" ht="30" customHeight="1" x14ac:dyDescent="0.35">
      <c r="A139" s="97">
        <v>43997</v>
      </c>
      <c r="B139" s="102" t="s">
        <v>1511</v>
      </c>
      <c r="C139" s="100" t="s">
        <v>114</v>
      </c>
      <c r="D139" s="100" t="s">
        <v>1512</v>
      </c>
      <c r="E139" s="100" t="s">
        <v>1513</v>
      </c>
      <c r="F139" s="100" t="s">
        <v>1577</v>
      </c>
      <c r="J139" s="97">
        <v>43978</v>
      </c>
      <c r="K139" s="109" t="s">
        <v>1514</v>
      </c>
      <c r="L139" s="109" t="str">
        <f t="shared" si="3"/>
        <v>https://clinicaltrials.gov/show/NCT04407572</v>
      </c>
      <c r="M139" s="100" t="s">
        <v>165</v>
      </c>
      <c r="N139" s="100" t="s">
        <v>171</v>
      </c>
      <c r="O139" s="100" t="s">
        <v>115</v>
      </c>
      <c r="Q139" s="100" t="s">
        <v>838</v>
      </c>
      <c r="R139" s="100" t="s">
        <v>253</v>
      </c>
      <c r="S139" s="100" t="s">
        <v>270</v>
      </c>
      <c r="T139" s="100" t="s">
        <v>767</v>
      </c>
      <c r="U139" s="100" t="s">
        <v>1515</v>
      </c>
      <c r="V139" s="97">
        <v>43941</v>
      </c>
      <c r="W139" s="100">
        <v>45</v>
      </c>
    </row>
    <row r="140" spans="1:24" ht="30" customHeight="1" x14ac:dyDescent="0.35">
      <c r="A140" s="97">
        <v>43997</v>
      </c>
      <c r="B140" s="102" t="s">
        <v>1041</v>
      </c>
      <c r="C140" s="100" t="s">
        <v>114</v>
      </c>
      <c r="E140" s="100" t="s">
        <v>1042</v>
      </c>
      <c r="F140" s="100" t="s">
        <v>1578</v>
      </c>
      <c r="J140" s="97">
        <v>43965</v>
      </c>
      <c r="K140" s="109" t="s">
        <v>1043</v>
      </c>
      <c r="L140" s="109" t="str">
        <f t="shared" si="3"/>
        <v>https://clinicaltrials.gov/show/NCT04389489</v>
      </c>
      <c r="M140" s="100" t="s">
        <v>165</v>
      </c>
      <c r="N140" s="100" t="s">
        <v>171</v>
      </c>
      <c r="O140" s="100" t="s">
        <v>115</v>
      </c>
      <c r="Q140" s="100" t="s">
        <v>838</v>
      </c>
      <c r="R140" s="100" t="s">
        <v>253</v>
      </c>
      <c r="S140" s="100" t="s">
        <v>270</v>
      </c>
      <c r="T140" s="100" t="s">
        <v>122</v>
      </c>
      <c r="U140" s="100" t="s">
        <v>1044</v>
      </c>
      <c r="V140" s="97">
        <v>43965</v>
      </c>
      <c r="W140" s="100">
        <v>140</v>
      </c>
    </row>
    <row r="141" spans="1:24" ht="30" customHeight="1" x14ac:dyDescent="0.35">
      <c r="A141" s="97">
        <v>43997</v>
      </c>
      <c r="B141" s="102" t="s">
        <v>1045</v>
      </c>
      <c r="C141" s="100" t="s">
        <v>114</v>
      </c>
      <c r="E141" s="100" t="s">
        <v>1046</v>
      </c>
      <c r="F141" s="100" t="s">
        <v>1579</v>
      </c>
      <c r="J141" s="97">
        <v>43965</v>
      </c>
      <c r="K141" s="109" t="s">
        <v>1047</v>
      </c>
      <c r="L141" s="109" t="str">
        <f t="shared" si="3"/>
        <v>https://clinicaltrials.gov/show/NCT04389515</v>
      </c>
      <c r="M141" s="100" t="s">
        <v>165</v>
      </c>
      <c r="N141" s="100" t="s">
        <v>171</v>
      </c>
      <c r="O141" s="100" t="s">
        <v>115</v>
      </c>
      <c r="Q141" s="100" t="s">
        <v>838</v>
      </c>
      <c r="R141" s="100" t="s">
        <v>253</v>
      </c>
      <c r="S141" s="100" t="s">
        <v>270</v>
      </c>
      <c r="T141" s="100" t="s">
        <v>122</v>
      </c>
      <c r="U141" s="100" t="s">
        <v>1048</v>
      </c>
      <c r="V141" s="97">
        <v>43965</v>
      </c>
      <c r="W141" s="100">
        <v>75</v>
      </c>
    </row>
    <row r="142" spans="1:24" ht="30" customHeight="1" x14ac:dyDescent="0.35">
      <c r="A142" s="97">
        <v>43997</v>
      </c>
      <c r="B142" s="102" t="s">
        <v>1049</v>
      </c>
      <c r="C142" s="100" t="s">
        <v>114</v>
      </c>
      <c r="D142" s="100" t="s">
        <v>1050</v>
      </c>
      <c r="E142" s="100" t="s">
        <v>1051</v>
      </c>
      <c r="F142" s="100" t="s">
        <v>1580</v>
      </c>
      <c r="J142" s="97">
        <v>43965</v>
      </c>
      <c r="K142" s="109" t="s">
        <v>1052</v>
      </c>
      <c r="L142" s="109" t="str">
        <f t="shared" si="3"/>
        <v>https://clinicaltrials.gov/show/NCT04389554</v>
      </c>
      <c r="M142" s="100" t="s">
        <v>165</v>
      </c>
      <c r="N142" s="100" t="s">
        <v>171</v>
      </c>
      <c r="O142" s="100" t="s">
        <v>787</v>
      </c>
      <c r="Q142" s="100" t="s">
        <v>838</v>
      </c>
      <c r="R142" s="100" t="s">
        <v>253</v>
      </c>
      <c r="S142" s="100" t="s">
        <v>270</v>
      </c>
      <c r="T142" s="100" t="s">
        <v>767</v>
      </c>
      <c r="U142" s="100" t="s">
        <v>1053</v>
      </c>
      <c r="V142" s="97">
        <v>43965</v>
      </c>
      <c r="W142" s="100">
        <v>300</v>
      </c>
    </row>
    <row r="143" spans="1:24" ht="30" customHeight="1" x14ac:dyDescent="0.35">
      <c r="A143" s="97">
        <v>43997</v>
      </c>
      <c r="B143" s="102" t="s">
        <v>1123</v>
      </c>
      <c r="C143" s="100" t="s">
        <v>114</v>
      </c>
      <c r="D143" s="100" t="s">
        <v>1516</v>
      </c>
      <c r="E143" s="100" t="s">
        <v>1124</v>
      </c>
      <c r="F143" s="100" t="s">
        <v>1581</v>
      </c>
      <c r="J143" s="97">
        <v>43970</v>
      </c>
      <c r="K143" s="109" t="s">
        <v>1125</v>
      </c>
      <c r="L143" s="109" t="str">
        <f t="shared" si="3"/>
        <v>https://clinicaltrials.gov/show/NCT04395924</v>
      </c>
      <c r="M143" s="100" t="s">
        <v>165</v>
      </c>
      <c r="N143" s="100" t="s">
        <v>117</v>
      </c>
      <c r="O143" s="100" t="s">
        <v>115</v>
      </c>
      <c r="Q143" s="100" t="s">
        <v>1126</v>
      </c>
      <c r="R143" s="100" t="s">
        <v>253</v>
      </c>
      <c r="S143" s="100" t="s">
        <v>1127</v>
      </c>
      <c r="T143" s="100" t="s">
        <v>122</v>
      </c>
      <c r="U143" s="100" t="s">
        <v>1128</v>
      </c>
      <c r="V143" s="97">
        <v>43956</v>
      </c>
      <c r="W143" s="100">
        <v>50</v>
      </c>
    </row>
    <row r="144" spans="1:24" ht="30" customHeight="1" x14ac:dyDescent="0.35">
      <c r="A144" s="97">
        <v>43997</v>
      </c>
      <c r="B144" s="102" t="s">
        <v>1517</v>
      </c>
      <c r="C144" s="100" t="s">
        <v>114</v>
      </c>
      <c r="D144" s="100" t="s">
        <v>1518</v>
      </c>
      <c r="E144" s="100" t="s">
        <v>1519</v>
      </c>
      <c r="F144" s="100" t="s">
        <v>1582</v>
      </c>
      <c r="J144" s="97">
        <v>43979</v>
      </c>
      <c r="K144" s="109" t="s">
        <v>1520</v>
      </c>
      <c r="L144" s="109" t="str">
        <f t="shared" si="3"/>
        <v>https://clinicaltrials.gov/show/NCT04409249</v>
      </c>
      <c r="M144" s="100" t="s">
        <v>165</v>
      </c>
      <c r="N144" s="100" t="s">
        <v>171</v>
      </c>
      <c r="O144" s="100" t="s">
        <v>115</v>
      </c>
      <c r="Q144" s="100" t="s">
        <v>838</v>
      </c>
      <c r="R144" s="100" t="s">
        <v>253</v>
      </c>
      <c r="S144" s="100" t="s">
        <v>270</v>
      </c>
      <c r="T144" s="100" t="s">
        <v>767</v>
      </c>
      <c r="U144" s="100" t="s">
        <v>1521</v>
      </c>
      <c r="V144" s="97">
        <v>43905</v>
      </c>
      <c r="W144" s="100">
        <v>150</v>
      </c>
    </row>
    <row r="145" spans="1:24" ht="30" customHeight="1" x14ac:dyDescent="0.35">
      <c r="A145" s="97">
        <v>43997</v>
      </c>
      <c r="B145" s="102" t="s">
        <v>1292</v>
      </c>
      <c r="C145" s="100" t="s">
        <v>114</v>
      </c>
      <c r="D145" s="100" t="s">
        <v>1293</v>
      </c>
      <c r="E145" s="100" t="s">
        <v>1294</v>
      </c>
      <c r="F145" s="100" t="s">
        <v>1583</v>
      </c>
      <c r="J145" s="97">
        <v>43977</v>
      </c>
      <c r="K145" s="109" t="s">
        <v>1295</v>
      </c>
      <c r="L145" s="109" t="str">
        <f t="shared" si="3"/>
        <v>https://clinicaltrials.gov/show/NCT04410562</v>
      </c>
      <c r="M145" s="100" t="s">
        <v>165</v>
      </c>
      <c r="N145" s="100" t="s">
        <v>170</v>
      </c>
      <c r="O145" s="100" t="s">
        <v>118</v>
      </c>
      <c r="P145" s="100" t="s">
        <v>892</v>
      </c>
      <c r="Q145" s="100" t="s">
        <v>1296</v>
      </c>
      <c r="R145" s="100" t="s">
        <v>108</v>
      </c>
      <c r="S145" s="100" t="s">
        <v>108</v>
      </c>
      <c r="T145" s="100" t="s">
        <v>122</v>
      </c>
      <c r="U145" s="100" t="s">
        <v>1297</v>
      </c>
      <c r="V145" s="97">
        <v>43964</v>
      </c>
      <c r="W145" s="100">
        <v>714</v>
      </c>
      <c r="X145" s="100" t="s">
        <v>121</v>
      </c>
    </row>
    <row r="146" spans="1:24" ht="30" customHeight="1" x14ac:dyDescent="0.35">
      <c r="A146" s="97">
        <v>43997</v>
      </c>
      <c r="B146" s="102" t="s">
        <v>1286</v>
      </c>
      <c r="C146" s="100" t="s">
        <v>114</v>
      </c>
      <c r="D146" s="100" t="s">
        <v>1287</v>
      </c>
      <c r="E146" s="100" t="s">
        <v>1288</v>
      </c>
      <c r="F146" s="100" t="s">
        <v>1584</v>
      </c>
      <c r="J146" s="97">
        <v>43973</v>
      </c>
      <c r="K146" s="109" t="s">
        <v>1289</v>
      </c>
      <c r="L146" s="109" t="str">
        <f t="shared" si="3"/>
        <v>https://clinicaltrials.gov/show/NCT04410939</v>
      </c>
      <c r="M146" s="100" t="s">
        <v>165</v>
      </c>
      <c r="N146" s="100" t="s">
        <v>171</v>
      </c>
      <c r="O146" s="100" t="s">
        <v>115</v>
      </c>
      <c r="Q146" s="100" t="s">
        <v>1290</v>
      </c>
      <c r="R146" s="100" t="s">
        <v>108</v>
      </c>
      <c r="S146" s="100" t="s">
        <v>108</v>
      </c>
      <c r="T146" s="100" t="s">
        <v>767</v>
      </c>
      <c r="U146" s="100" t="s">
        <v>1291</v>
      </c>
      <c r="V146" s="97">
        <v>43931</v>
      </c>
      <c r="W146" s="100">
        <v>179</v>
      </c>
    </row>
    <row r="147" spans="1:24" ht="30" customHeight="1" x14ac:dyDescent="0.35">
      <c r="A147" s="97">
        <v>43997</v>
      </c>
      <c r="B147" s="102" t="s">
        <v>1522</v>
      </c>
      <c r="C147" s="100" t="s">
        <v>114</v>
      </c>
      <c r="E147" s="100" t="s">
        <v>1523</v>
      </c>
      <c r="F147" s="100" t="s">
        <v>1585</v>
      </c>
      <c r="J147" s="97">
        <v>43980</v>
      </c>
      <c r="K147" s="109" t="s">
        <v>1524</v>
      </c>
      <c r="L147" s="109" t="str">
        <f t="shared" si="3"/>
        <v>https://clinicaltrials.gov/show/NCT04415359</v>
      </c>
      <c r="M147" s="100" t="s">
        <v>165</v>
      </c>
      <c r="N147" s="100" t="s">
        <v>117</v>
      </c>
      <c r="O147" s="100" t="s">
        <v>115</v>
      </c>
      <c r="Q147" s="100" t="s">
        <v>1525</v>
      </c>
      <c r="R147" s="100" t="s">
        <v>253</v>
      </c>
      <c r="S147" s="100" t="s">
        <v>1526</v>
      </c>
      <c r="T147" s="100" t="s">
        <v>122</v>
      </c>
      <c r="U147" s="100" t="s">
        <v>1527</v>
      </c>
      <c r="V147" s="97">
        <v>43971</v>
      </c>
      <c r="W147" s="100">
        <v>700</v>
      </c>
    </row>
    <row r="148" spans="1:24" ht="30" customHeight="1" x14ac:dyDescent="0.35">
      <c r="A148" s="97">
        <v>43997</v>
      </c>
      <c r="B148" s="102" t="s">
        <v>1528</v>
      </c>
      <c r="C148" s="100" t="s">
        <v>114</v>
      </c>
      <c r="D148" s="100" t="s">
        <v>1529</v>
      </c>
      <c r="E148" s="100" t="s">
        <v>1530</v>
      </c>
      <c r="F148" s="100" t="s">
        <v>1586</v>
      </c>
      <c r="J148" s="97">
        <v>43980</v>
      </c>
      <c r="K148" s="109" t="s">
        <v>1531</v>
      </c>
      <c r="L148" s="109" t="str">
        <f t="shared" si="3"/>
        <v>https://clinicaltrials.gov/show/NCT04416373</v>
      </c>
      <c r="M148" s="100" t="s">
        <v>165</v>
      </c>
      <c r="N148" s="100" t="s">
        <v>1532</v>
      </c>
      <c r="O148" s="100" t="s">
        <v>115</v>
      </c>
      <c r="Q148" s="100" t="s">
        <v>1533</v>
      </c>
      <c r="R148" s="100" t="s">
        <v>263</v>
      </c>
      <c r="S148" s="100" t="s">
        <v>1534</v>
      </c>
      <c r="T148" s="100" t="s">
        <v>122</v>
      </c>
      <c r="U148" s="100" t="s">
        <v>1535</v>
      </c>
      <c r="V148" s="97">
        <v>43912</v>
      </c>
      <c r="W148" s="100">
        <v>300</v>
      </c>
    </row>
    <row r="149" spans="1:24" ht="30" customHeight="1" x14ac:dyDescent="0.35">
      <c r="A149" s="97">
        <v>43997</v>
      </c>
      <c r="B149" s="102" t="s">
        <v>1536</v>
      </c>
      <c r="C149" s="100" t="s">
        <v>114</v>
      </c>
      <c r="D149" s="100" t="s">
        <v>1537</v>
      </c>
      <c r="E149" s="100" t="s">
        <v>1538</v>
      </c>
      <c r="F149" s="100" t="s">
        <v>1587</v>
      </c>
      <c r="J149" s="97">
        <v>43985</v>
      </c>
      <c r="K149" s="109" t="s">
        <v>1539</v>
      </c>
      <c r="L149" s="109" t="str">
        <f t="shared" ref="L149:L210" si="4">HYPERLINK(K149)</f>
        <v>https://clinicaltrials.gov/show/NCT04418557</v>
      </c>
      <c r="M149" s="100" t="s">
        <v>165</v>
      </c>
      <c r="N149" s="100" t="s">
        <v>103</v>
      </c>
      <c r="O149" s="100" t="s">
        <v>787</v>
      </c>
      <c r="Q149" s="100" t="s">
        <v>1540</v>
      </c>
      <c r="R149" s="100" t="s">
        <v>253</v>
      </c>
      <c r="S149" s="100" t="s">
        <v>788</v>
      </c>
      <c r="T149" s="100" t="s">
        <v>122</v>
      </c>
      <c r="U149" s="100" t="s">
        <v>1541</v>
      </c>
      <c r="V149" s="97">
        <v>43949</v>
      </c>
      <c r="W149" s="100">
        <v>200</v>
      </c>
    </row>
    <row r="150" spans="1:24" ht="30" customHeight="1" x14ac:dyDescent="0.35">
      <c r="A150" s="97">
        <v>43997</v>
      </c>
      <c r="B150" s="102" t="s">
        <v>1542</v>
      </c>
      <c r="C150" s="100" t="s">
        <v>114</v>
      </c>
      <c r="D150" s="100" t="s">
        <v>1543</v>
      </c>
      <c r="E150" s="100" t="s">
        <v>1544</v>
      </c>
      <c r="F150" s="100" t="s">
        <v>1588</v>
      </c>
      <c r="J150" s="97">
        <v>43989</v>
      </c>
      <c r="K150" s="109" t="s">
        <v>1545</v>
      </c>
      <c r="L150" s="109" t="str">
        <f t="shared" si="4"/>
        <v>https://clinicaltrials.gov/show/NCT04423692</v>
      </c>
      <c r="M150" s="100" t="s">
        <v>165</v>
      </c>
      <c r="N150" s="100" t="s">
        <v>139</v>
      </c>
      <c r="O150" s="100" t="s">
        <v>115</v>
      </c>
      <c r="Q150" s="100" t="s">
        <v>1546</v>
      </c>
      <c r="R150" s="100" t="s">
        <v>253</v>
      </c>
      <c r="S150" s="100" t="s">
        <v>1547</v>
      </c>
      <c r="T150" s="100" t="s">
        <v>122</v>
      </c>
      <c r="U150" s="100" t="s">
        <v>1548</v>
      </c>
      <c r="V150" s="97">
        <v>43922</v>
      </c>
      <c r="W150" s="100">
        <v>300</v>
      </c>
    </row>
    <row r="151" spans="1:24" ht="30" customHeight="1" x14ac:dyDescent="0.35">
      <c r="A151" s="97">
        <v>43990</v>
      </c>
      <c r="B151" s="102" t="s">
        <v>1271</v>
      </c>
      <c r="C151" s="100" t="s">
        <v>114</v>
      </c>
      <c r="D151" s="100" t="s">
        <v>1272</v>
      </c>
      <c r="E151" s="100" t="s">
        <v>1275</v>
      </c>
      <c r="F151" s="100" t="s">
        <v>1273</v>
      </c>
      <c r="G151" s="115" t="s">
        <v>1274</v>
      </c>
      <c r="J151" s="97">
        <v>43969</v>
      </c>
      <c r="K151" s="100" t="s">
        <v>1276</v>
      </c>
      <c r="L151" s="109" t="str">
        <f t="shared" si="4"/>
        <v>http://www.drks.de/DRKS00021772</v>
      </c>
      <c r="M151" s="100" t="s">
        <v>677</v>
      </c>
      <c r="N151" s="100" t="s">
        <v>111</v>
      </c>
      <c r="O151" s="100" t="s">
        <v>678</v>
      </c>
      <c r="P151" s="100" t="s">
        <v>1277</v>
      </c>
      <c r="Q151" s="100" t="s">
        <v>1278</v>
      </c>
      <c r="R151" s="100" t="s">
        <v>681</v>
      </c>
      <c r="S151" s="100" t="s">
        <v>682</v>
      </c>
      <c r="T151" s="100" t="s">
        <v>122</v>
      </c>
      <c r="U151" s="100" t="s">
        <v>1279</v>
      </c>
      <c r="V151" s="97">
        <v>43915</v>
      </c>
      <c r="X151" s="100" t="s">
        <v>108</v>
      </c>
    </row>
    <row r="152" spans="1:24" ht="30" customHeight="1" x14ac:dyDescent="0.35">
      <c r="A152" s="97">
        <v>43990</v>
      </c>
      <c r="B152" s="102" t="s">
        <v>1280</v>
      </c>
      <c r="C152" s="100" t="s">
        <v>114</v>
      </c>
      <c r="D152" s="100" t="s">
        <v>1281</v>
      </c>
      <c r="E152" s="100" t="s">
        <v>1282</v>
      </c>
      <c r="F152" s="100" t="s">
        <v>1591</v>
      </c>
      <c r="G152" s="115" t="s">
        <v>1592</v>
      </c>
      <c r="J152" s="97">
        <v>43982</v>
      </c>
      <c r="K152" s="100" t="s">
        <v>1283</v>
      </c>
      <c r="L152" s="109" t="str">
        <f t="shared" si="4"/>
        <v>http://www.chictr.org.cn/showproj.aspx?proj=54482</v>
      </c>
      <c r="M152" s="100" t="s">
        <v>276</v>
      </c>
      <c r="N152" s="100" t="s">
        <v>107</v>
      </c>
      <c r="O152" s="100" t="s">
        <v>286</v>
      </c>
      <c r="P152" s="100" t="s">
        <v>287</v>
      </c>
      <c r="Q152" s="100" t="s">
        <v>624</v>
      </c>
      <c r="T152" s="100" t="s">
        <v>255</v>
      </c>
      <c r="U152" s="100" t="s">
        <v>1284</v>
      </c>
      <c r="V152" s="97">
        <v>44000</v>
      </c>
      <c r="W152" s="100" t="s">
        <v>1285</v>
      </c>
      <c r="X152" s="100" t="s">
        <v>108</v>
      </c>
    </row>
    <row r="153" spans="1:24" ht="30" customHeight="1" x14ac:dyDescent="0.35">
      <c r="A153" s="97">
        <v>43990</v>
      </c>
      <c r="B153" s="102" t="s">
        <v>1298</v>
      </c>
      <c r="C153" s="100" t="s">
        <v>33</v>
      </c>
      <c r="D153" s="100" t="s">
        <v>1299</v>
      </c>
      <c r="E153" s="100" t="s">
        <v>1300</v>
      </c>
      <c r="F153" s="100" t="s">
        <v>1593</v>
      </c>
      <c r="G153" s="115" t="s">
        <v>1594</v>
      </c>
      <c r="J153" s="97">
        <v>43978</v>
      </c>
      <c r="K153" s="100" t="s">
        <v>1301</v>
      </c>
      <c r="L153" s="109" t="str">
        <f t="shared" si="4"/>
        <v>http://www.chictr.org.cn/showproj.aspx?proj=54326</v>
      </c>
      <c r="M153" s="100" t="s">
        <v>276</v>
      </c>
      <c r="N153" s="100" t="s">
        <v>107</v>
      </c>
      <c r="O153" s="100" t="s">
        <v>286</v>
      </c>
      <c r="P153" s="100" t="s">
        <v>287</v>
      </c>
      <c r="Q153" s="100" t="s">
        <v>1302</v>
      </c>
      <c r="R153" s="100">
        <v>0</v>
      </c>
      <c r="S153" s="100">
        <v>100</v>
      </c>
      <c r="T153" s="100" t="s">
        <v>122</v>
      </c>
      <c r="U153" s="100" t="s">
        <v>1303</v>
      </c>
      <c r="V153" s="97">
        <v>43879</v>
      </c>
      <c r="W153" s="100" t="s">
        <v>1304</v>
      </c>
      <c r="X153" s="100" t="s">
        <v>108</v>
      </c>
    </row>
    <row r="154" spans="1:24" ht="30" customHeight="1" x14ac:dyDescent="0.35">
      <c r="A154" s="97">
        <v>43990</v>
      </c>
      <c r="B154" s="102" t="s">
        <v>1305</v>
      </c>
      <c r="C154" s="100" t="s">
        <v>33</v>
      </c>
      <c r="D154" s="100" t="s">
        <v>1306</v>
      </c>
      <c r="E154" s="100" t="s">
        <v>1309</v>
      </c>
      <c r="F154" s="100" t="s">
        <v>1307</v>
      </c>
      <c r="G154" s="115" t="s">
        <v>1308</v>
      </c>
      <c r="J154" s="97">
        <v>43979</v>
      </c>
      <c r="K154" s="100" t="s">
        <v>1310</v>
      </c>
      <c r="L154" s="109" t="str">
        <f t="shared" si="4"/>
        <v>http://www.chictr.org.cn/showproj.aspx?proj=53976</v>
      </c>
      <c r="M154" s="100" t="s">
        <v>276</v>
      </c>
      <c r="N154" s="100" t="s">
        <v>107</v>
      </c>
      <c r="O154" s="100" t="s">
        <v>320</v>
      </c>
      <c r="P154" s="100" t="s">
        <v>296</v>
      </c>
      <c r="Q154" s="100" t="s">
        <v>461</v>
      </c>
      <c r="R154" s="100" t="s">
        <v>1311</v>
      </c>
      <c r="S154" s="100">
        <v>84</v>
      </c>
      <c r="T154" s="100" t="s">
        <v>255</v>
      </c>
      <c r="U154" s="100" t="s">
        <v>1312</v>
      </c>
      <c r="V154" s="97">
        <v>43859</v>
      </c>
      <c r="W154" s="100" t="s">
        <v>370</v>
      </c>
      <c r="X154" s="100" t="s">
        <v>108</v>
      </c>
    </row>
    <row r="155" spans="1:24" ht="30" customHeight="1" x14ac:dyDescent="0.35">
      <c r="A155" s="97">
        <v>43990</v>
      </c>
      <c r="B155" s="102" t="s">
        <v>697</v>
      </c>
      <c r="C155" s="100" t="s">
        <v>33</v>
      </c>
      <c r="D155" s="100" t="s">
        <v>698</v>
      </c>
      <c r="E155" s="100" t="s">
        <v>1549</v>
      </c>
      <c r="F155" s="100" t="s">
        <v>1595</v>
      </c>
      <c r="G155" s="115" t="s">
        <v>1596</v>
      </c>
      <c r="J155" s="97">
        <v>43943</v>
      </c>
      <c r="K155" s="100" t="s">
        <v>699</v>
      </c>
      <c r="L155" s="109" t="str">
        <f t="shared" si="4"/>
        <v>http://www.drks.de/DRKS00021521</v>
      </c>
      <c r="M155" s="100" t="s">
        <v>677</v>
      </c>
      <c r="N155" s="100" t="s">
        <v>111</v>
      </c>
      <c r="O155" s="100" t="s">
        <v>678</v>
      </c>
      <c r="P155" s="100" t="s">
        <v>687</v>
      </c>
      <c r="Q155" s="100" t="s">
        <v>700</v>
      </c>
      <c r="R155" s="100" t="s">
        <v>689</v>
      </c>
      <c r="S155" s="100" t="s">
        <v>701</v>
      </c>
      <c r="T155" s="100" t="s">
        <v>122</v>
      </c>
      <c r="U155" s="100" t="s">
        <v>702</v>
      </c>
      <c r="V155" s="97">
        <v>43943</v>
      </c>
      <c r="W155" s="100">
        <v>2000</v>
      </c>
      <c r="X155" s="100">
        <v>0</v>
      </c>
    </row>
    <row r="156" spans="1:24" ht="30" customHeight="1" x14ac:dyDescent="0.35">
      <c r="A156" s="97">
        <v>43990</v>
      </c>
      <c r="B156" s="102" t="s">
        <v>684</v>
      </c>
      <c r="C156" s="100" t="s">
        <v>33</v>
      </c>
      <c r="D156" s="100" t="s">
        <v>1597</v>
      </c>
      <c r="E156" s="100" t="s">
        <v>685</v>
      </c>
      <c r="F156" s="100" t="s">
        <v>1598</v>
      </c>
      <c r="G156" s="115" t="s">
        <v>1599</v>
      </c>
      <c r="J156" s="97">
        <v>43941</v>
      </c>
      <c r="K156" s="100" t="s">
        <v>686</v>
      </c>
      <c r="L156" s="109" t="str">
        <f t="shared" si="4"/>
        <v>http://www.drks.de/DRKS00021399</v>
      </c>
      <c r="M156" s="100" t="s">
        <v>677</v>
      </c>
      <c r="N156" s="100" t="s">
        <v>111</v>
      </c>
      <c r="O156" s="100" t="s">
        <v>678</v>
      </c>
      <c r="P156" s="100" t="s">
        <v>687</v>
      </c>
      <c r="Q156" s="100" t="s">
        <v>688</v>
      </c>
      <c r="R156" s="100" t="s">
        <v>689</v>
      </c>
      <c r="S156" s="100" t="s">
        <v>690</v>
      </c>
      <c r="T156" s="100" t="s">
        <v>122</v>
      </c>
      <c r="U156" s="100" t="s">
        <v>691</v>
      </c>
      <c r="V156" s="97">
        <v>43933</v>
      </c>
      <c r="W156" s="100">
        <v>450</v>
      </c>
      <c r="X156" s="100" t="s">
        <v>108</v>
      </c>
    </row>
    <row r="157" spans="1:24" ht="30" customHeight="1" x14ac:dyDescent="0.35">
      <c r="A157" s="97">
        <v>43990</v>
      </c>
      <c r="B157" s="102" t="s">
        <v>1323</v>
      </c>
      <c r="C157" s="100" t="s">
        <v>33</v>
      </c>
      <c r="D157" s="100" t="s">
        <v>1324</v>
      </c>
      <c r="E157" s="100" t="s">
        <v>1327</v>
      </c>
      <c r="F157" s="100" t="s">
        <v>1325</v>
      </c>
      <c r="G157" s="115" t="s">
        <v>1326</v>
      </c>
      <c r="J157" s="97">
        <v>43951</v>
      </c>
      <c r="K157" s="100" t="s">
        <v>1328</v>
      </c>
      <c r="L157" s="109" t="str">
        <f t="shared" si="4"/>
        <v>http://www.drks.de/DRKS00021416</v>
      </c>
      <c r="M157" s="100" t="s">
        <v>677</v>
      </c>
      <c r="N157" s="100" t="s">
        <v>111</v>
      </c>
      <c r="O157" s="100" t="s">
        <v>678</v>
      </c>
      <c r="P157" s="100" t="s">
        <v>1329</v>
      </c>
      <c r="Q157" s="100" t="s">
        <v>1330</v>
      </c>
      <c r="R157" s="100" t="s">
        <v>681</v>
      </c>
      <c r="S157" s="100" t="s">
        <v>682</v>
      </c>
      <c r="T157" s="100" t="s">
        <v>122</v>
      </c>
      <c r="U157" s="100" t="s">
        <v>1331</v>
      </c>
      <c r="V157" s="97">
        <v>43950</v>
      </c>
      <c r="W157" s="100">
        <v>30</v>
      </c>
      <c r="X157" s="100" t="s">
        <v>108</v>
      </c>
    </row>
    <row r="158" spans="1:24" ht="30" customHeight="1" x14ac:dyDescent="0.35">
      <c r="A158" s="97">
        <v>43990</v>
      </c>
      <c r="B158" s="102" t="s">
        <v>673</v>
      </c>
      <c r="C158" s="110" t="s">
        <v>2065</v>
      </c>
      <c r="D158" s="100" t="s">
        <v>674</v>
      </c>
      <c r="E158" s="100" t="s">
        <v>675</v>
      </c>
      <c r="F158" s="100" t="s">
        <v>1332</v>
      </c>
      <c r="G158" s="115" t="s">
        <v>1333</v>
      </c>
      <c r="J158" s="97">
        <v>43921</v>
      </c>
      <c r="K158" s="100" t="s">
        <v>676</v>
      </c>
      <c r="L158" s="109" t="str">
        <f t="shared" si="4"/>
        <v>http://www.drks.de/DRKS00021208</v>
      </c>
      <c r="M158" s="100" t="s">
        <v>677</v>
      </c>
      <c r="N158" s="100" t="s">
        <v>111</v>
      </c>
      <c r="O158" s="100" t="s">
        <v>678</v>
      </c>
      <c r="P158" s="100" t="s">
        <v>679</v>
      </c>
      <c r="Q158" s="100" t="s">
        <v>680</v>
      </c>
      <c r="R158" s="100" t="s">
        <v>681</v>
      </c>
      <c r="S158" s="100" t="s">
        <v>682</v>
      </c>
      <c r="T158" s="100" t="s">
        <v>122</v>
      </c>
      <c r="U158" s="100" t="s">
        <v>683</v>
      </c>
      <c r="V158" s="97">
        <v>43924</v>
      </c>
      <c r="W158" s="100">
        <v>100</v>
      </c>
      <c r="X158" s="100" t="s">
        <v>108</v>
      </c>
    </row>
    <row r="159" spans="1:24" ht="30" customHeight="1" x14ac:dyDescent="0.35">
      <c r="A159" s="97">
        <v>43990</v>
      </c>
      <c r="B159" s="102" t="s">
        <v>692</v>
      </c>
      <c r="C159" s="100" t="s">
        <v>33</v>
      </c>
      <c r="D159" s="100" t="s">
        <v>1600</v>
      </c>
      <c r="E159" s="100" t="s">
        <v>1550</v>
      </c>
      <c r="F159" s="100" t="s">
        <v>1334</v>
      </c>
      <c r="G159" s="115" t="s">
        <v>1335</v>
      </c>
      <c r="J159" s="97">
        <v>43943</v>
      </c>
      <c r="K159" s="100" t="s">
        <v>693</v>
      </c>
      <c r="L159" s="109" t="str">
        <f t="shared" si="4"/>
        <v>http://www.drks.de/DRKS00021506</v>
      </c>
      <c r="M159" s="100" t="s">
        <v>677</v>
      </c>
      <c r="N159" s="100" t="s">
        <v>111</v>
      </c>
      <c r="O159" s="100" t="s">
        <v>678</v>
      </c>
      <c r="P159" s="100" t="s">
        <v>694</v>
      </c>
      <c r="Q159" s="100" t="s">
        <v>695</v>
      </c>
      <c r="R159" s="100" t="s">
        <v>681</v>
      </c>
      <c r="S159" s="100" t="s">
        <v>253</v>
      </c>
      <c r="T159" s="100" t="s">
        <v>122</v>
      </c>
      <c r="U159" s="100" t="s">
        <v>696</v>
      </c>
      <c r="V159" s="97">
        <v>43908</v>
      </c>
      <c r="W159" s="100">
        <v>1000</v>
      </c>
      <c r="X159" s="100" t="s">
        <v>108</v>
      </c>
    </row>
    <row r="160" spans="1:24" ht="30" customHeight="1" x14ac:dyDescent="0.35">
      <c r="A160" s="97">
        <v>43990</v>
      </c>
      <c r="B160" s="102" t="s">
        <v>1336</v>
      </c>
      <c r="C160" s="100" t="s">
        <v>33</v>
      </c>
      <c r="D160" s="100" t="s">
        <v>1337</v>
      </c>
      <c r="E160" s="100" t="s">
        <v>1339</v>
      </c>
      <c r="F160" s="100" t="s">
        <v>1601</v>
      </c>
      <c r="G160" s="115" t="s">
        <v>1338</v>
      </c>
      <c r="J160" s="97">
        <v>43950</v>
      </c>
      <c r="K160" s="100" t="s">
        <v>1340</v>
      </c>
      <c r="L160" s="109" t="str">
        <f t="shared" si="4"/>
        <v>http://www.drks.de/DRKS00021575</v>
      </c>
      <c r="M160" s="100" t="s">
        <v>677</v>
      </c>
      <c r="N160" s="100" t="s">
        <v>111</v>
      </c>
      <c r="O160" s="100" t="s">
        <v>678</v>
      </c>
      <c r="P160" s="100" t="s">
        <v>1341</v>
      </c>
      <c r="Q160" s="100" t="s">
        <v>1342</v>
      </c>
      <c r="R160" s="100" t="s">
        <v>681</v>
      </c>
      <c r="S160" s="100" t="s">
        <v>682</v>
      </c>
      <c r="T160" s="100" t="s">
        <v>255</v>
      </c>
      <c r="U160" s="100" t="s">
        <v>1343</v>
      </c>
      <c r="V160" s="97">
        <v>43954</v>
      </c>
      <c r="W160" s="100">
        <v>750</v>
      </c>
      <c r="X160" s="100" t="s">
        <v>108</v>
      </c>
    </row>
    <row r="161" spans="1:24" ht="30" customHeight="1" x14ac:dyDescent="0.35">
      <c r="A161" s="97">
        <v>43990</v>
      </c>
      <c r="B161" s="102" t="s">
        <v>1344</v>
      </c>
      <c r="C161" s="100" t="s">
        <v>33</v>
      </c>
      <c r="D161" s="100" t="s">
        <v>1602</v>
      </c>
      <c r="E161" s="100" t="s">
        <v>1347</v>
      </c>
      <c r="F161" s="100" t="s">
        <v>1345</v>
      </c>
      <c r="G161" s="115" t="s">
        <v>1346</v>
      </c>
      <c r="J161" s="97">
        <v>43928</v>
      </c>
      <c r="K161" s="100" t="s">
        <v>1348</v>
      </c>
      <c r="L161" s="109" t="str">
        <f t="shared" si="4"/>
        <v>http://www.drks.de/DRKS00021161</v>
      </c>
      <c r="M161" s="100" t="s">
        <v>677</v>
      </c>
      <c r="N161" s="100" t="s">
        <v>111</v>
      </c>
      <c r="O161" s="100" t="s">
        <v>678</v>
      </c>
      <c r="P161" s="100" t="s">
        <v>1349</v>
      </c>
      <c r="Q161" s="100" t="s">
        <v>1350</v>
      </c>
      <c r="R161" s="100" t="s">
        <v>681</v>
      </c>
      <c r="S161" s="100" t="s">
        <v>682</v>
      </c>
      <c r="T161" s="100" t="s">
        <v>122</v>
      </c>
      <c r="U161" s="100" t="s">
        <v>1351</v>
      </c>
      <c r="V161" s="97">
        <v>43876</v>
      </c>
      <c r="W161" s="100">
        <v>1000</v>
      </c>
      <c r="X161" s="100" t="s">
        <v>108</v>
      </c>
    </row>
    <row r="162" spans="1:24" ht="30" customHeight="1" x14ac:dyDescent="0.35">
      <c r="A162" s="97">
        <v>43990</v>
      </c>
      <c r="B162" s="102" t="s">
        <v>1352</v>
      </c>
      <c r="C162" s="100" t="s">
        <v>33</v>
      </c>
      <c r="D162" s="100" t="s">
        <v>1603</v>
      </c>
      <c r="E162" s="100" t="s">
        <v>1355</v>
      </c>
      <c r="F162" s="100" t="s">
        <v>1353</v>
      </c>
      <c r="G162" s="115" t="s">
        <v>1354</v>
      </c>
      <c r="J162" s="97">
        <v>43929</v>
      </c>
      <c r="K162" s="100" t="s">
        <v>1356</v>
      </c>
      <c r="L162" s="109" t="str">
        <f t="shared" si="4"/>
        <v>http://www.drks.de/DRKS00021145</v>
      </c>
      <c r="M162" s="100" t="s">
        <v>677</v>
      </c>
      <c r="N162" s="100" t="s">
        <v>1357</v>
      </c>
      <c r="O162" s="100" t="s">
        <v>678</v>
      </c>
      <c r="P162" s="100" t="s">
        <v>1277</v>
      </c>
      <c r="Q162" s="100" t="s">
        <v>1358</v>
      </c>
      <c r="R162" s="100" t="s">
        <v>681</v>
      </c>
      <c r="S162" s="100" t="s">
        <v>682</v>
      </c>
      <c r="T162" s="100" t="s">
        <v>122</v>
      </c>
      <c r="U162" s="100" t="s">
        <v>1359</v>
      </c>
      <c r="V162" s="97">
        <v>43906</v>
      </c>
      <c r="W162" s="100">
        <v>20000</v>
      </c>
      <c r="X162" s="100" t="s">
        <v>108</v>
      </c>
    </row>
    <row r="163" spans="1:24" ht="30" customHeight="1" x14ac:dyDescent="0.35">
      <c r="A163" s="97">
        <v>43990</v>
      </c>
      <c r="B163" s="102" t="s">
        <v>1360</v>
      </c>
      <c r="C163" s="100" t="s">
        <v>33</v>
      </c>
      <c r="D163" s="100" t="s">
        <v>1361</v>
      </c>
      <c r="E163" s="100" t="s">
        <v>1363</v>
      </c>
      <c r="F163" s="100" t="s">
        <v>1604</v>
      </c>
      <c r="G163" s="115" t="s">
        <v>1362</v>
      </c>
      <c r="J163" s="97">
        <v>43979</v>
      </c>
      <c r="K163" s="100" t="s">
        <v>1364</v>
      </c>
      <c r="L163" s="109" t="str">
        <f t="shared" si="4"/>
        <v>http://www.drks.de/DRKS00021823</v>
      </c>
      <c r="M163" s="100" t="s">
        <v>677</v>
      </c>
      <c r="N163" s="100" t="s">
        <v>111</v>
      </c>
      <c r="O163" s="100" t="s">
        <v>678</v>
      </c>
      <c r="P163" s="100" t="s">
        <v>1365</v>
      </c>
      <c r="Q163" s="100" t="s">
        <v>1366</v>
      </c>
      <c r="R163" s="100" t="s">
        <v>681</v>
      </c>
      <c r="S163" s="100" t="s">
        <v>682</v>
      </c>
      <c r="T163" s="100" t="s">
        <v>255</v>
      </c>
      <c r="U163" s="100" t="s">
        <v>1367</v>
      </c>
      <c r="V163" s="97">
        <v>43980</v>
      </c>
      <c r="W163" s="100">
        <v>18000</v>
      </c>
      <c r="X163" s="100" t="s">
        <v>108</v>
      </c>
    </row>
    <row r="164" spans="1:24" ht="30" customHeight="1" x14ac:dyDescent="0.35">
      <c r="A164" s="97">
        <v>43990</v>
      </c>
      <c r="B164" s="102" t="s">
        <v>1368</v>
      </c>
      <c r="C164" s="100" t="s">
        <v>33</v>
      </c>
      <c r="D164" s="100" t="s">
        <v>1605</v>
      </c>
      <c r="E164" s="100" t="s">
        <v>1370</v>
      </c>
      <c r="F164" s="100" t="s">
        <v>1606</v>
      </c>
      <c r="G164" s="115" t="s">
        <v>1369</v>
      </c>
      <c r="J164" s="97">
        <v>43935</v>
      </c>
      <c r="K164" s="100" t="s">
        <v>1371</v>
      </c>
      <c r="L164" s="109" t="str">
        <f t="shared" si="4"/>
        <v>http://www.drks.de/DRKS00021306</v>
      </c>
      <c r="M164" s="100" t="s">
        <v>677</v>
      </c>
      <c r="N164" s="100" t="s">
        <v>111</v>
      </c>
      <c r="O164" s="100" t="s">
        <v>678</v>
      </c>
      <c r="P164" s="100" t="s">
        <v>1372</v>
      </c>
      <c r="Q164" s="100" t="s">
        <v>1373</v>
      </c>
      <c r="R164" s="100" t="s">
        <v>681</v>
      </c>
      <c r="S164" s="100" t="s">
        <v>682</v>
      </c>
      <c r="T164" s="100" t="s">
        <v>255</v>
      </c>
      <c r="U164" s="100" t="s">
        <v>1374</v>
      </c>
      <c r="V164" s="97">
        <v>43921</v>
      </c>
      <c r="W164" s="100">
        <v>1400</v>
      </c>
      <c r="X164" s="100" t="s">
        <v>108</v>
      </c>
    </row>
    <row r="165" spans="1:24" ht="30" customHeight="1" x14ac:dyDescent="0.35">
      <c r="A165" s="97">
        <v>43990</v>
      </c>
      <c r="B165" s="102" t="s">
        <v>1375</v>
      </c>
      <c r="C165" s="100" t="s">
        <v>33</v>
      </c>
      <c r="D165" s="100" t="s">
        <v>1607</v>
      </c>
      <c r="E165" s="100" t="s">
        <v>1376</v>
      </c>
      <c r="F165" s="100" t="s">
        <v>1608</v>
      </c>
      <c r="G165" s="115" t="s">
        <v>1609</v>
      </c>
      <c r="J165" s="97">
        <v>43959</v>
      </c>
      <c r="K165" s="100" t="s">
        <v>1377</v>
      </c>
      <c r="L165" s="109" t="str">
        <f t="shared" si="4"/>
        <v>http://www.drks.de/DRKS00021676</v>
      </c>
      <c r="M165" s="100" t="s">
        <v>677</v>
      </c>
      <c r="N165" s="100" t="s">
        <v>111</v>
      </c>
      <c r="O165" s="100" t="s">
        <v>678</v>
      </c>
      <c r="P165" s="100" t="s">
        <v>1378</v>
      </c>
      <c r="Q165" s="100" t="s">
        <v>1379</v>
      </c>
      <c r="R165" s="100" t="s">
        <v>681</v>
      </c>
      <c r="S165" s="100" t="s">
        <v>682</v>
      </c>
      <c r="T165" s="100" t="s">
        <v>122</v>
      </c>
      <c r="U165" s="100" t="s">
        <v>1380</v>
      </c>
      <c r="V165" s="97">
        <v>43923</v>
      </c>
      <c r="W165" s="100">
        <v>200</v>
      </c>
      <c r="X165" s="100" t="s">
        <v>108</v>
      </c>
    </row>
    <row r="166" spans="1:24" ht="30" customHeight="1" x14ac:dyDescent="0.35">
      <c r="A166" s="97">
        <v>43990</v>
      </c>
      <c r="B166" s="102" t="s">
        <v>1381</v>
      </c>
      <c r="C166" s="100" t="s">
        <v>33</v>
      </c>
      <c r="D166" s="100" t="s">
        <v>1610</v>
      </c>
      <c r="E166" s="100" t="s">
        <v>1382</v>
      </c>
      <c r="F166" s="100" t="s">
        <v>1611</v>
      </c>
      <c r="G166" s="115" t="s">
        <v>1612</v>
      </c>
      <c r="J166" s="97">
        <v>43964</v>
      </c>
      <c r="K166" s="100" t="s">
        <v>1383</v>
      </c>
      <c r="L166" s="109" t="str">
        <f t="shared" si="4"/>
        <v>http://www.drks.de/DRKS00021688</v>
      </c>
      <c r="M166" s="100" t="s">
        <v>677</v>
      </c>
      <c r="N166" s="100" t="s">
        <v>111</v>
      </c>
      <c r="O166" s="100" t="s">
        <v>678</v>
      </c>
      <c r="P166" s="100" t="s">
        <v>1384</v>
      </c>
      <c r="Q166" s="100" t="s">
        <v>1385</v>
      </c>
      <c r="R166" s="100" t="s">
        <v>681</v>
      </c>
      <c r="S166" s="100" t="s">
        <v>682</v>
      </c>
      <c r="T166" s="100" t="s">
        <v>122</v>
      </c>
      <c r="U166" s="100" t="s">
        <v>1386</v>
      </c>
      <c r="V166" s="97">
        <v>43891</v>
      </c>
      <c r="W166" s="100">
        <v>1500</v>
      </c>
      <c r="X166" s="100" t="s">
        <v>108</v>
      </c>
    </row>
    <row r="167" spans="1:24" ht="30" customHeight="1" x14ac:dyDescent="0.35">
      <c r="A167" s="97">
        <v>43990</v>
      </c>
      <c r="B167" s="102" t="s">
        <v>1387</v>
      </c>
      <c r="C167" s="100" t="s">
        <v>33</v>
      </c>
      <c r="D167" s="100" t="s">
        <v>1388</v>
      </c>
      <c r="E167" s="100" t="s">
        <v>1390</v>
      </c>
      <c r="F167" s="100" t="s">
        <v>1613</v>
      </c>
      <c r="G167" s="115" t="s">
        <v>1389</v>
      </c>
      <c r="J167" s="97">
        <v>43962</v>
      </c>
      <c r="K167" s="100" t="s">
        <v>1391</v>
      </c>
      <c r="L167" s="109" t="str">
        <f t="shared" si="4"/>
        <v>http://www.drks.de/DRKS00021699</v>
      </c>
      <c r="M167" s="100" t="s">
        <v>677</v>
      </c>
      <c r="N167" s="100" t="s">
        <v>111</v>
      </c>
      <c r="O167" s="100" t="s">
        <v>678</v>
      </c>
      <c r="P167" s="100" t="s">
        <v>1392</v>
      </c>
      <c r="Q167" s="100" t="s">
        <v>1393</v>
      </c>
      <c r="R167" s="100" t="s">
        <v>681</v>
      </c>
      <c r="S167" s="100" t="s">
        <v>682</v>
      </c>
      <c r="T167" s="100" t="s">
        <v>255</v>
      </c>
      <c r="U167" s="100" t="s">
        <v>1394</v>
      </c>
      <c r="V167" s="97">
        <v>43963</v>
      </c>
      <c r="W167" s="100">
        <v>20000</v>
      </c>
      <c r="X167" s="100" t="s">
        <v>108</v>
      </c>
    </row>
    <row r="168" spans="1:24" ht="30" customHeight="1" x14ac:dyDescent="0.35">
      <c r="A168" s="97">
        <v>43990</v>
      </c>
      <c r="B168" s="102" t="s">
        <v>1395</v>
      </c>
      <c r="C168" s="100" t="s">
        <v>33</v>
      </c>
      <c r="D168" s="100" t="s">
        <v>1614</v>
      </c>
      <c r="E168" s="100" t="s">
        <v>1396</v>
      </c>
      <c r="F168" s="100" t="s">
        <v>1615</v>
      </c>
      <c r="G168" s="115" t="s">
        <v>1335</v>
      </c>
      <c r="J168" s="97">
        <v>43970</v>
      </c>
      <c r="K168" s="100" t="s">
        <v>1397</v>
      </c>
      <c r="L168" s="109" t="str">
        <f t="shared" si="4"/>
        <v>http://www.drks.de/DRKS00021698</v>
      </c>
      <c r="M168" s="100" t="s">
        <v>677</v>
      </c>
      <c r="N168" s="100" t="s">
        <v>111</v>
      </c>
      <c r="O168" s="100" t="s">
        <v>678</v>
      </c>
      <c r="P168" s="100" t="s">
        <v>1277</v>
      </c>
      <c r="Q168" s="100" t="s">
        <v>1398</v>
      </c>
      <c r="R168" s="100" t="s">
        <v>681</v>
      </c>
      <c r="S168" s="100" t="s">
        <v>682</v>
      </c>
      <c r="T168" s="100" t="s">
        <v>122</v>
      </c>
      <c r="U168" s="100" t="s">
        <v>1399</v>
      </c>
      <c r="V168" s="97">
        <v>43928</v>
      </c>
      <c r="W168" s="100">
        <v>6000</v>
      </c>
      <c r="X168" s="100" t="s">
        <v>108</v>
      </c>
    </row>
    <row r="169" spans="1:24" ht="30" customHeight="1" x14ac:dyDescent="0.35">
      <c r="A169" s="97">
        <v>43990</v>
      </c>
      <c r="B169" s="102" t="s">
        <v>1400</v>
      </c>
      <c r="C169" s="100" t="s">
        <v>33</v>
      </c>
      <c r="D169" s="100" t="s">
        <v>1401</v>
      </c>
      <c r="E169" s="100" t="s">
        <v>1402</v>
      </c>
      <c r="F169" s="100" t="s">
        <v>1616</v>
      </c>
      <c r="G169" s="115" t="s">
        <v>1617</v>
      </c>
      <c r="J169" s="97">
        <v>43979</v>
      </c>
      <c r="K169" s="100" t="s">
        <v>1403</v>
      </c>
      <c r="L169" s="109" t="str">
        <f t="shared" si="4"/>
        <v>http://www.chictr.org.cn/showproj.aspx?proj=54371</v>
      </c>
      <c r="M169" s="100" t="s">
        <v>276</v>
      </c>
      <c r="N169" s="100" t="s">
        <v>107</v>
      </c>
      <c r="O169" s="100" t="s">
        <v>320</v>
      </c>
      <c r="P169" s="100" t="s">
        <v>296</v>
      </c>
      <c r="Q169" s="100" t="s">
        <v>313</v>
      </c>
      <c r="T169" s="100" t="s">
        <v>255</v>
      </c>
      <c r="U169" s="100" t="s">
        <v>1404</v>
      </c>
      <c r="V169" s="97">
        <v>43997</v>
      </c>
      <c r="W169" s="100" t="s">
        <v>469</v>
      </c>
      <c r="X169" s="100" t="s">
        <v>345</v>
      </c>
    </row>
    <row r="170" spans="1:24" ht="30" customHeight="1" x14ac:dyDescent="0.35">
      <c r="A170" s="97">
        <v>43983</v>
      </c>
      <c r="B170" s="102" t="s">
        <v>1116</v>
      </c>
      <c r="C170" s="100" t="s">
        <v>172</v>
      </c>
      <c r="D170" s="100" t="s">
        <v>1117</v>
      </c>
      <c r="E170" s="100" t="s">
        <v>1551</v>
      </c>
      <c r="F170" s="100" t="s">
        <v>1118</v>
      </c>
      <c r="G170" s="115" t="s">
        <v>1618</v>
      </c>
      <c r="J170" s="97">
        <v>43973</v>
      </c>
      <c r="K170" s="100" t="s">
        <v>1119</v>
      </c>
      <c r="L170" s="109" t="str">
        <f t="shared" si="4"/>
        <v>https://anzctr.org.au/ACTRN12620000593932.aspx</v>
      </c>
      <c r="M170" s="100" t="s">
        <v>250</v>
      </c>
      <c r="N170" s="100" t="s">
        <v>184</v>
      </c>
      <c r="O170" s="100" t="s">
        <v>115</v>
      </c>
      <c r="P170" s="100" t="s">
        <v>1120</v>
      </c>
      <c r="Q170" s="100" t="s">
        <v>1121</v>
      </c>
      <c r="R170" s="100" t="s">
        <v>263</v>
      </c>
      <c r="S170" s="100" t="s">
        <v>788</v>
      </c>
      <c r="T170" s="100" t="s">
        <v>255</v>
      </c>
      <c r="U170" s="100" t="s">
        <v>1122</v>
      </c>
      <c r="V170" s="97">
        <v>44044</v>
      </c>
      <c r="W170" s="100">
        <v>100</v>
      </c>
      <c r="X170" s="100" t="s">
        <v>183</v>
      </c>
    </row>
    <row r="171" spans="1:24" ht="30" customHeight="1" x14ac:dyDescent="0.35">
      <c r="A171" s="97">
        <v>43983</v>
      </c>
      <c r="B171" s="102" t="s">
        <v>1054</v>
      </c>
      <c r="C171" s="100" t="s">
        <v>114</v>
      </c>
      <c r="D171" s="100" t="s">
        <v>1055</v>
      </c>
      <c r="E171" s="100" t="s">
        <v>1552</v>
      </c>
      <c r="F171" s="100" t="s">
        <v>1141</v>
      </c>
      <c r="G171" s="115" t="s">
        <v>1142</v>
      </c>
      <c r="J171" s="97">
        <v>43917</v>
      </c>
      <c r="K171" s="100" t="s">
        <v>1056</v>
      </c>
      <c r="L171" s="109" t="str">
        <f t="shared" si="4"/>
        <v>https://trialregister.nl/trial/8485</v>
      </c>
      <c r="M171" s="100" t="s">
        <v>1057</v>
      </c>
      <c r="N171" s="100" t="s">
        <v>1058</v>
      </c>
      <c r="O171" s="100" t="s">
        <v>115</v>
      </c>
      <c r="P171" s="100" t="s">
        <v>1620</v>
      </c>
      <c r="Q171" s="100" t="s">
        <v>1059</v>
      </c>
      <c r="T171" s="100" t="s">
        <v>122</v>
      </c>
      <c r="U171" s="100" t="s">
        <v>1060</v>
      </c>
      <c r="V171" s="97">
        <v>43917</v>
      </c>
      <c r="W171" s="100">
        <v>20</v>
      </c>
    </row>
    <row r="172" spans="1:24" ht="30" customHeight="1" x14ac:dyDescent="0.35">
      <c r="A172" s="97">
        <v>43983</v>
      </c>
      <c r="B172" s="102" t="s">
        <v>1143</v>
      </c>
      <c r="C172" s="100" t="s">
        <v>33</v>
      </c>
      <c r="D172" s="100" t="s">
        <v>1144</v>
      </c>
      <c r="E172" s="100" t="s">
        <v>1145</v>
      </c>
      <c r="F172" s="100" t="s">
        <v>1621</v>
      </c>
      <c r="J172" s="97">
        <v>43959</v>
      </c>
      <c r="K172" s="100" t="s">
        <v>1146</v>
      </c>
      <c r="L172" s="109" t="str">
        <f t="shared" si="4"/>
        <v>https://clinicaltrials.gov/show/NCT04381871</v>
      </c>
      <c r="M172" s="100" t="s">
        <v>165</v>
      </c>
      <c r="N172" s="100" t="s">
        <v>1147</v>
      </c>
      <c r="O172" s="100" t="s">
        <v>118</v>
      </c>
      <c r="P172" s="100" t="s">
        <v>892</v>
      </c>
      <c r="Q172" s="100" t="s">
        <v>1148</v>
      </c>
      <c r="R172" s="100" t="s">
        <v>1149</v>
      </c>
      <c r="S172" s="100" t="s">
        <v>762</v>
      </c>
      <c r="T172" s="100" t="s">
        <v>767</v>
      </c>
      <c r="U172" s="100" t="s">
        <v>1150</v>
      </c>
      <c r="V172" s="97">
        <v>43836</v>
      </c>
      <c r="W172" s="100">
        <v>110</v>
      </c>
      <c r="X172" s="100" t="s">
        <v>1151</v>
      </c>
    </row>
    <row r="173" spans="1:24" ht="30" customHeight="1" x14ac:dyDescent="0.35">
      <c r="A173" s="97">
        <v>43983</v>
      </c>
      <c r="B173" s="102" t="s">
        <v>1152</v>
      </c>
      <c r="C173" s="100" t="s">
        <v>33</v>
      </c>
      <c r="D173" s="100" t="s">
        <v>1153</v>
      </c>
      <c r="E173" s="100" t="s">
        <v>1154</v>
      </c>
      <c r="F173" s="100" t="s">
        <v>1622</v>
      </c>
      <c r="J173" s="97">
        <v>43932</v>
      </c>
      <c r="K173" s="100" t="s">
        <v>1155</v>
      </c>
      <c r="L173" s="109" t="str">
        <f t="shared" si="4"/>
        <v>https://clinicaltrials.gov/show/NCT04347382</v>
      </c>
      <c r="M173" s="100" t="s">
        <v>165</v>
      </c>
      <c r="N173" s="100" t="s">
        <v>1156</v>
      </c>
      <c r="O173" s="100" t="s">
        <v>118</v>
      </c>
      <c r="P173" s="100" t="s">
        <v>892</v>
      </c>
      <c r="Q173" s="100" t="s">
        <v>1157</v>
      </c>
      <c r="R173" s="100" t="s">
        <v>1149</v>
      </c>
      <c r="S173" s="100" t="s">
        <v>108</v>
      </c>
      <c r="T173" s="100" t="s">
        <v>122</v>
      </c>
      <c r="U173" s="100" t="s">
        <v>1158</v>
      </c>
      <c r="V173" s="97">
        <v>43971</v>
      </c>
      <c r="W173" s="100">
        <v>30</v>
      </c>
      <c r="X173" s="100" t="s">
        <v>121</v>
      </c>
    </row>
    <row r="174" spans="1:24" ht="30" customHeight="1" x14ac:dyDescent="0.35">
      <c r="A174" s="97">
        <v>43983</v>
      </c>
      <c r="B174" s="102" t="s">
        <v>1159</v>
      </c>
      <c r="C174" s="100" t="s">
        <v>33</v>
      </c>
      <c r="D174" s="100" t="s">
        <v>317</v>
      </c>
      <c r="E174" s="100" t="s">
        <v>1162</v>
      </c>
      <c r="F174" s="100" t="s">
        <v>1160</v>
      </c>
      <c r="G174" s="115" t="s">
        <v>1161</v>
      </c>
      <c r="J174" s="97">
        <v>43974</v>
      </c>
      <c r="K174" s="100" t="s">
        <v>1163</v>
      </c>
      <c r="L174" s="109" t="str">
        <f t="shared" si="4"/>
        <v>http://www.chictr.org.cn/showproj.aspx?proj=54015</v>
      </c>
      <c r="M174" s="100" t="s">
        <v>276</v>
      </c>
      <c r="N174" s="100" t="s">
        <v>107</v>
      </c>
      <c r="O174" s="100" t="s">
        <v>320</v>
      </c>
      <c r="P174" s="100" t="s">
        <v>618</v>
      </c>
      <c r="Q174" s="100" t="s">
        <v>1164</v>
      </c>
      <c r="R174" s="100">
        <v>0</v>
      </c>
      <c r="S174" s="100">
        <v>100</v>
      </c>
      <c r="T174" s="100" t="s">
        <v>122</v>
      </c>
      <c r="U174" s="100" t="s">
        <v>1165</v>
      </c>
      <c r="V174" s="97">
        <v>43976</v>
      </c>
      <c r="W174" s="100" t="s">
        <v>1166</v>
      </c>
      <c r="X174" s="100" t="s">
        <v>345</v>
      </c>
    </row>
    <row r="175" spans="1:24" ht="30" customHeight="1" x14ac:dyDescent="0.35">
      <c r="A175" s="97">
        <v>43983</v>
      </c>
      <c r="B175" s="102" t="s">
        <v>1167</v>
      </c>
      <c r="C175" s="100" t="s">
        <v>33</v>
      </c>
      <c r="D175" s="100" t="s">
        <v>1168</v>
      </c>
      <c r="E175" s="100" t="s">
        <v>1169</v>
      </c>
      <c r="F175" s="100" t="s">
        <v>1623</v>
      </c>
      <c r="G175" s="115" t="s">
        <v>1624</v>
      </c>
      <c r="J175" s="97">
        <v>43972</v>
      </c>
      <c r="K175" s="100" t="s">
        <v>1170</v>
      </c>
      <c r="L175" s="109" t="str">
        <f t="shared" si="4"/>
        <v>http://www.chictr.org.cn/showproj.aspx?proj=54000</v>
      </c>
      <c r="M175" s="100" t="s">
        <v>276</v>
      </c>
      <c r="N175" s="100" t="s">
        <v>107</v>
      </c>
      <c r="O175" s="100" t="s">
        <v>320</v>
      </c>
      <c r="P175" s="100" t="s">
        <v>304</v>
      </c>
      <c r="Q175" s="100" t="s">
        <v>1171</v>
      </c>
      <c r="R175" s="100">
        <v>0</v>
      </c>
      <c r="S175" s="100">
        <v>100</v>
      </c>
      <c r="T175" s="100" t="s">
        <v>122</v>
      </c>
      <c r="U175" s="100" t="s">
        <v>1172</v>
      </c>
      <c r="V175" s="97">
        <v>43971</v>
      </c>
      <c r="W175" s="100" t="s">
        <v>1173</v>
      </c>
      <c r="X175" s="100" t="s">
        <v>345</v>
      </c>
    </row>
    <row r="176" spans="1:24" ht="30" customHeight="1" x14ac:dyDescent="0.35">
      <c r="A176" s="97">
        <v>43983</v>
      </c>
      <c r="B176" s="102" t="s">
        <v>1174</v>
      </c>
      <c r="C176" s="100" t="s">
        <v>33</v>
      </c>
      <c r="D176" s="100" t="s">
        <v>1625</v>
      </c>
      <c r="E176" s="100" t="s">
        <v>1175</v>
      </c>
      <c r="F176" s="100" t="s">
        <v>1626</v>
      </c>
      <c r="G176" s="115" t="s">
        <v>1627</v>
      </c>
      <c r="J176" s="97">
        <v>43972</v>
      </c>
      <c r="K176" s="100" t="s">
        <v>1176</v>
      </c>
      <c r="L176" s="109" t="str">
        <f t="shared" si="4"/>
        <v>http://www.chictr.org.cn/showproj.aspx?proj=53845</v>
      </c>
      <c r="M176" s="100" t="s">
        <v>276</v>
      </c>
      <c r="N176" s="100" t="s">
        <v>107</v>
      </c>
      <c r="O176" s="100" t="s">
        <v>295</v>
      </c>
      <c r="P176" s="100" t="s">
        <v>296</v>
      </c>
      <c r="Q176" s="100" t="s">
        <v>1177</v>
      </c>
      <c r="R176" s="100">
        <v>1</v>
      </c>
      <c r="S176" s="100">
        <v>95</v>
      </c>
      <c r="T176" s="100" t="s">
        <v>255</v>
      </c>
      <c r="U176" s="100" t="s">
        <v>1178</v>
      </c>
      <c r="V176" s="97">
        <v>44015</v>
      </c>
      <c r="W176" s="100" t="s">
        <v>1179</v>
      </c>
      <c r="X176" s="100" t="s">
        <v>108</v>
      </c>
    </row>
    <row r="177" spans="1:24" ht="30" customHeight="1" x14ac:dyDescent="0.35">
      <c r="A177" s="97">
        <v>43983</v>
      </c>
      <c r="B177" s="102" t="s">
        <v>1180</v>
      </c>
      <c r="C177" s="100" t="s">
        <v>33</v>
      </c>
      <c r="D177" s="100" t="s">
        <v>317</v>
      </c>
      <c r="E177" s="100" t="s">
        <v>1183</v>
      </c>
      <c r="F177" s="100" t="s">
        <v>1181</v>
      </c>
      <c r="G177" s="115" t="s">
        <v>1182</v>
      </c>
      <c r="J177" s="97">
        <v>43970</v>
      </c>
      <c r="K177" s="100" t="s">
        <v>1184</v>
      </c>
      <c r="L177" s="109" t="str">
        <f t="shared" si="4"/>
        <v>http://www.chictr.org.cn/showproj.aspx?proj=53894</v>
      </c>
      <c r="M177" s="100" t="s">
        <v>276</v>
      </c>
      <c r="O177" s="100" t="s">
        <v>320</v>
      </c>
      <c r="P177" s="100" t="s">
        <v>296</v>
      </c>
      <c r="Q177" s="100" t="s">
        <v>1185</v>
      </c>
      <c r="R177" s="100">
        <v>5</v>
      </c>
      <c r="S177" s="100">
        <v>18</v>
      </c>
      <c r="T177" s="100" t="s">
        <v>122</v>
      </c>
      <c r="U177" s="100" t="s">
        <v>1186</v>
      </c>
      <c r="V177" s="97">
        <v>43970</v>
      </c>
      <c r="W177" s="100" t="s">
        <v>1187</v>
      </c>
      <c r="X177" s="100" t="s">
        <v>108</v>
      </c>
    </row>
    <row r="178" spans="1:24" ht="30" customHeight="1" x14ac:dyDescent="0.35">
      <c r="A178" s="97">
        <v>43983</v>
      </c>
      <c r="B178" s="102" t="s">
        <v>1188</v>
      </c>
      <c r="C178" s="100" t="s">
        <v>33</v>
      </c>
      <c r="E178" s="100" t="s">
        <v>1189</v>
      </c>
      <c r="F178" s="100" t="s">
        <v>1628</v>
      </c>
      <c r="J178" s="97">
        <v>43947</v>
      </c>
      <c r="K178" s="100" t="s">
        <v>1190</v>
      </c>
      <c r="L178" s="109" t="str">
        <f t="shared" si="4"/>
        <v>https://clinicaltrials.gov/show/NCT04393142</v>
      </c>
      <c r="M178" s="100" t="s">
        <v>165</v>
      </c>
      <c r="N178" s="100" t="s">
        <v>1114</v>
      </c>
      <c r="O178" s="100" t="s">
        <v>787</v>
      </c>
      <c r="Q178" s="100" t="s">
        <v>1191</v>
      </c>
      <c r="R178" s="100" t="s">
        <v>761</v>
      </c>
      <c r="S178" s="100" t="s">
        <v>108</v>
      </c>
      <c r="T178" s="100" t="s">
        <v>122</v>
      </c>
      <c r="U178" s="100" t="s">
        <v>1192</v>
      </c>
      <c r="V178" s="97">
        <v>43956</v>
      </c>
      <c r="W178" s="100">
        <v>92</v>
      </c>
    </row>
    <row r="179" spans="1:24" ht="30" customHeight="1" x14ac:dyDescent="0.35">
      <c r="A179" s="97">
        <v>43983</v>
      </c>
      <c r="B179" s="102" t="s">
        <v>1200</v>
      </c>
      <c r="C179" s="100" t="s">
        <v>33</v>
      </c>
      <c r="D179" s="100" t="s">
        <v>1201</v>
      </c>
      <c r="E179" s="100" t="s">
        <v>1202</v>
      </c>
      <c r="F179" s="100" t="s">
        <v>1629</v>
      </c>
      <c r="J179" s="97">
        <v>43963</v>
      </c>
      <c r="K179" s="100" t="s">
        <v>1203</v>
      </c>
      <c r="L179" s="109" t="str">
        <f t="shared" si="4"/>
        <v>https://clinicaltrials.gov/show/NCT04400838</v>
      </c>
      <c r="M179" s="100" t="s">
        <v>165</v>
      </c>
      <c r="N179" s="100" t="s">
        <v>169</v>
      </c>
      <c r="O179" s="100" t="s">
        <v>118</v>
      </c>
      <c r="P179" s="100" t="s">
        <v>1204</v>
      </c>
      <c r="Q179" s="100" t="s">
        <v>739</v>
      </c>
      <c r="R179" s="100" t="s">
        <v>1149</v>
      </c>
      <c r="S179" s="100" t="s">
        <v>108</v>
      </c>
      <c r="T179" s="100" t="s">
        <v>767</v>
      </c>
      <c r="U179" s="100" t="s">
        <v>1205</v>
      </c>
      <c r="V179" s="97">
        <v>43835</v>
      </c>
      <c r="W179" s="100">
        <v>10260</v>
      </c>
      <c r="X179" s="100" t="s">
        <v>1151</v>
      </c>
    </row>
    <row r="180" spans="1:24" ht="30" customHeight="1" x14ac:dyDescent="0.35">
      <c r="A180" s="97">
        <v>43983</v>
      </c>
      <c r="B180" s="102" t="s">
        <v>1212</v>
      </c>
      <c r="C180" s="100" t="s">
        <v>33</v>
      </c>
      <c r="D180" s="100" t="s">
        <v>1213</v>
      </c>
      <c r="E180" s="100" t="s">
        <v>1214</v>
      </c>
      <c r="F180" s="100" t="s">
        <v>1630</v>
      </c>
      <c r="J180" s="97">
        <v>43975</v>
      </c>
      <c r="K180" s="100" t="s">
        <v>1215</v>
      </c>
      <c r="L180" s="109" t="str">
        <f t="shared" si="4"/>
        <v>https://clinicaltrials.gov/show/NCT04403672</v>
      </c>
      <c r="M180" s="100" t="s">
        <v>165</v>
      </c>
      <c r="N180" s="100" t="s">
        <v>1216</v>
      </c>
      <c r="O180" s="100" t="s">
        <v>787</v>
      </c>
      <c r="Q180" s="100" t="s">
        <v>1217</v>
      </c>
      <c r="R180" s="100" t="s">
        <v>1149</v>
      </c>
      <c r="S180" s="100" t="s">
        <v>1218</v>
      </c>
      <c r="T180" s="100" t="s">
        <v>122</v>
      </c>
      <c r="U180" s="100" t="s">
        <v>1219</v>
      </c>
      <c r="V180" s="97">
        <v>43969</v>
      </c>
      <c r="W180" s="100">
        <v>120</v>
      </c>
    </row>
    <row r="181" spans="1:24" ht="30" customHeight="1" x14ac:dyDescent="0.35">
      <c r="A181" s="97">
        <v>43983</v>
      </c>
      <c r="B181" s="102" t="s">
        <v>142</v>
      </c>
      <c r="C181" s="100" t="s">
        <v>33</v>
      </c>
      <c r="D181" s="100" t="s">
        <v>143</v>
      </c>
      <c r="E181" s="100" t="s">
        <v>820</v>
      </c>
      <c r="F181" s="100" t="s">
        <v>1631</v>
      </c>
      <c r="J181" s="97">
        <v>43924</v>
      </c>
      <c r="K181" s="100" t="s">
        <v>821</v>
      </c>
      <c r="L181" s="109" t="str">
        <f t="shared" si="4"/>
        <v>https://clinicaltrials.gov/show/NCT04336761</v>
      </c>
      <c r="M181" s="100" t="s">
        <v>165</v>
      </c>
      <c r="N181" s="100" t="s">
        <v>117</v>
      </c>
      <c r="O181" s="100" t="s">
        <v>115</v>
      </c>
      <c r="Q181" s="100" t="s">
        <v>144</v>
      </c>
      <c r="R181" s="100" t="s">
        <v>108</v>
      </c>
      <c r="S181" s="100" t="s">
        <v>253</v>
      </c>
      <c r="T181" s="100" t="s">
        <v>122</v>
      </c>
      <c r="U181" s="100" t="s">
        <v>145</v>
      </c>
      <c r="V181" s="97">
        <v>43936</v>
      </c>
      <c r="W181" s="100">
        <v>914</v>
      </c>
    </row>
    <row r="182" spans="1:24" ht="30" customHeight="1" x14ac:dyDescent="0.35">
      <c r="A182" s="97">
        <v>43983</v>
      </c>
      <c r="B182" s="102" t="s">
        <v>1226</v>
      </c>
      <c r="C182" s="100" t="s">
        <v>33</v>
      </c>
      <c r="E182" s="100" t="s">
        <v>1227</v>
      </c>
      <c r="F182" s="100" t="s">
        <v>1632</v>
      </c>
      <c r="J182" s="97">
        <v>43966</v>
      </c>
      <c r="K182" s="100" t="s">
        <v>1228</v>
      </c>
      <c r="L182" s="109" t="str">
        <f t="shared" si="4"/>
        <v>https://clinicaltrials.gov/show/NCT04395833</v>
      </c>
      <c r="M182" s="100" t="s">
        <v>165</v>
      </c>
      <c r="N182" s="100" t="s">
        <v>117</v>
      </c>
      <c r="O182" s="100" t="s">
        <v>115</v>
      </c>
      <c r="Q182" s="100" t="s">
        <v>1229</v>
      </c>
      <c r="R182" s="100" t="s">
        <v>108</v>
      </c>
      <c r="S182" s="100" t="s">
        <v>253</v>
      </c>
      <c r="T182" s="100" t="s">
        <v>767</v>
      </c>
      <c r="U182" s="100" t="s">
        <v>1230</v>
      </c>
      <c r="V182" s="97">
        <v>44016</v>
      </c>
      <c r="W182" s="100">
        <v>2500</v>
      </c>
    </row>
    <row r="183" spans="1:24" ht="30" customHeight="1" x14ac:dyDescent="0.35">
      <c r="A183" s="97">
        <v>43983</v>
      </c>
      <c r="B183" s="102" t="s">
        <v>1236</v>
      </c>
      <c r="C183" s="100" t="s">
        <v>33</v>
      </c>
      <c r="E183" s="100" t="s">
        <v>1237</v>
      </c>
      <c r="F183" s="100" t="s">
        <v>1633</v>
      </c>
      <c r="J183" s="97">
        <v>43976</v>
      </c>
      <c r="K183" s="100" t="s">
        <v>1238</v>
      </c>
      <c r="L183" s="109" t="str">
        <f t="shared" si="4"/>
        <v>https://clinicaltrials.gov/show/NCT04404244</v>
      </c>
      <c r="M183" s="100" t="s">
        <v>165</v>
      </c>
      <c r="N183" s="100" t="s">
        <v>139</v>
      </c>
      <c r="O183" s="100" t="s">
        <v>115</v>
      </c>
      <c r="Q183" s="100" t="s">
        <v>1239</v>
      </c>
      <c r="R183" s="100" t="s">
        <v>108</v>
      </c>
      <c r="S183" s="100" t="s">
        <v>253</v>
      </c>
      <c r="T183" s="100" t="s">
        <v>122</v>
      </c>
      <c r="U183" s="100" t="s">
        <v>1240</v>
      </c>
      <c r="V183" s="97">
        <v>43831</v>
      </c>
      <c r="W183" s="100">
        <v>100</v>
      </c>
    </row>
    <row r="184" spans="1:24" ht="30" customHeight="1" x14ac:dyDescent="0.35">
      <c r="A184" s="97">
        <v>43983</v>
      </c>
      <c r="B184" s="102" t="s">
        <v>1241</v>
      </c>
      <c r="C184" s="100" t="s">
        <v>33</v>
      </c>
      <c r="E184" s="100" t="s">
        <v>1244</v>
      </c>
      <c r="F184" s="100" t="s">
        <v>1242</v>
      </c>
      <c r="G184" s="115" t="s">
        <v>1243</v>
      </c>
      <c r="J184" s="97">
        <v>43936</v>
      </c>
      <c r="K184" s="100" t="s">
        <v>1245</v>
      </c>
      <c r="L184" s="109" t="str">
        <f t="shared" si="4"/>
        <v>http://www.ctri.nic.in/Clinicaltrials/pmaindet2.php?trialid=42961</v>
      </c>
      <c r="M184" s="100" t="s">
        <v>1246</v>
      </c>
      <c r="N184" s="100" t="s">
        <v>112</v>
      </c>
      <c r="O184" s="100" t="s">
        <v>115</v>
      </c>
      <c r="P184" s="100" t="s">
        <v>1247</v>
      </c>
      <c r="Q184" s="100" t="s">
        <v>1248</v>
      </c>
      <c r="T184" s="100" t="s">
        <v>255</v>
      </c>
      <c r="U184" s="100" t="s">
        <v>1249</v>
      </c>
      <c r="V184" s="97">
        <v>43952</v>
      </c>
      <c r="W184" s="100">
        <v>1000</v>
      </c>
      <c r="X184" s="100" t="s">
        <v>108</v>
      </c>
    </row>
    <row r="185" spans="1:24" ht="30" customHeight="1" x14ac:dyDescent="0.35">
      <c r="A185" s="97">
        <v>43983</v>
      </c>
      <c r="B185" s="102" t="s">
        <v>1250</v>
      </c>
      <c r="C185" s="100" t="s">
        <v>33</v>
      </c>
      <c r="E185" s="100" t="s">
        <v>1251</v>
      </c>
      <c r="F185" s="100" t="s">
        <v>1634</v>
      </c>
      <c r="G185" s="115" t="s">
        <v>1635</v>
      </c>
      <c r="J185" s="97">
        <v>43953</v>
      </c>
      <c r="K185" s="100" t="s">
        <v>1252</v>
      </c>
      <c r="L185" s="109" t="str">
        <f t="shared" si="4"/>
        <v>http://www.ctri.nic.in/Clinicaltrials/pmaindet2.php?trialid=43432</v>
      </c>
      <c r="M185" s="100" t="s">
        <v>1246</v>
      </c>
      <c r="N185" s="100" t="s">
        <v>112</v>
      </c>
      <c r="O185" s="100" t="s">
        <v>115</v>
      </c>
      <c r="P185" s="100" t="s">
        <v>1247</v>
      </c>
      <c r="Q185" s="100" t="s">
        <v>1253</v>
      </c>
      <c r="T185" s="100" t="s">
        <v>255</v>
      </c>
      <c r="U185" s="100" t="s">
        <v>1254</v>
      </c>
      <c r="V185" s="97">
        <v>43966</v>
      </c>
      <c r="W185" s="100">
        <v>50</v>
      </c>
      <c r="X185" s="100" t="s">
        <v>108</v>
      </c>
    </row>
    <row r="186" spans="1:24" ht="30" customHeight="1" x14ac:dyDescent="0.35">
      <c r="A186" s="97">
        <v>43983</v>
      </c>
      <c r="B186" s="102" t="s">
        <v>1255</v>
      </c>
      <c r="C186" s="100" t="s">
        <v>33</v>
      </c>
      <c r="D186" s="100" t="s">
        <v>1636</v>
      </c>
      <c r="E186" s="100" t="s">
        <v>1257</v>
      </c>
      <c r="F186" s="100" t="s">
        <v>1637</v>
      </c>
      <c r="G186" s="115" t="s">
        <v>1256</v>
      </c>
      <c r="J186" s="97">
        <v>43955</v>
      </c>
      <c r="K186" s="100" t="s">
        <v>1258</v>
      </c>
      <c r="L186" s="109" t="str">
        <f t="shared" si="4"/>
        <v>http://isrctn.com/ISRCTN28342533</v>
      </c>
      <c r="M186" s="100" t="s">
        <v>737</v>
      </c>
      <c r="N186" s="100" t="s">
        <v>169</v>
      </c>
      <c r="O186" s="100" t="s">
        <v>115</v>
      </c>
      <c r="P186" s="100" t="s">
        <v>1259</v>
      </c>
      <c r="Q186" s="100" t="s">
        <v>1260</v>
      </c>
      <c r="T186" s="100" t="s">
        <v>122</v>
      </c>
      <c r="U186" s="100" t="s">
        <v>1261</v>
      </c>
      <c r="V186" s="97">
        <v>43916</v>
      </c>
      <c r="W186" s="100">
        <v>20000</v>
      </c>
      <c r="X186" s="100" t="s">
        <v>183</v>
      </c>
    </row>
    <row r="187" spans="1:24" ht="30" customHeight="1" x14ac:dyDescent="0.35">
      <c r="A187" s="97">
        <v>43983</v>
      </c>
      <c r="B187" s="102" t="s">
        <v>1262</v>
      </c>
      <c r="C187" s="100" t="s">
        <v>33</v>
      </c>
      <c r="E187" s="100" t="s">
        <v>1263</v>
      </c>
      <c r="F187" s="100" t="s">
        <v>1638</v>
      </c>
      <c r="J187" s="97">
        <v>43970</v>
      </c>
      <c r="K187" s="100" t="s">
        <v>1264</v>
      </c>
      <c r="L187" s="109" t="str">
        <f t="shared" si="4"/>
        <v>https://clinicaltrials.gov/show/NCT04397588</v>
      </c>
      <c r="M187" s="100" t="s">
        <v>165</v>
      </c>
      <c r="N187" s="100" t="s">
        <v>117</v>
      </c>
      <c r="O187" s="100" t="s">
        <v>115</v>
      </c>
      <c r="Q187" s="100" t="s">
        <v>1265</v>
      </c>
      <c r="R187" s="100" t="s">
        <v>108</v>
      </c>
      <c r="S187" s="100" t="s">
        <v>108</v>
      </c>
      <c r="T187" s="100" t="s">
        <v>122</v>
      </c>
      <c r="U187" s="100" t="s">
        <v>1266</v>
      </c>
      <c r="V187" s="97">
        <v>43942</v>
      </c>
      <c r="W187" s="100">
        <v>300</v>
      </c>
    </row>
    <row r="188" spans="1:24" ht="30" customHeight="1" x14ac:dyDescent="0.35">
      <c r="A188" s="97">
        <v>43976</v>
      </c>
      <c r="B188" s="102" t="s">
        <v>246</v>
      </c>
      <c r="C188" s="110" t="s">
        <v>2065</v>
      </c>
      <c r="D188" s="100" t="s">
        <v>247</v>
      </c>
      <c r="E188" s="100" t="s">
        <v>248</v>
      </c>
      <c r="F188" s="100" t="s">
        <v>1416</v>
      </c>
      <c r="G188" s="115" t="s">
        <v>1417</v>
      </c>
      <c r="J188" s="97">
        <v>43927</v>
      </c>
      <c r="K188" s="100" t="s">
        <v>249</v>
      </c>
      <c r="L188" s="109" t="str">
        <f t="shared" si="4"/>
        <v>https://anzctr.org.au/ACTRN12620000449932.aspx</v>
      </c>
      <c r="M188" s="100" t="s">
        <v>250</v>
      </c>
      <c r="N188" s="100" t="s">
        <v>184</v>
      </c>
      <c r="O188" s="100" t="s">
        <v>115</v>
      </c>
      <c r="P188" s="100" t="s">
        <v>251</v>
      </c>
      <c r="Q188" s="100" t="s">
        <v>252</v>
      </c>
      <c r="R188" s="100" t="s">
        <v>253</v>
      </c>
      <c r="S188" s="100" t="s">
        <v>254</v>
      </c>
      <c r="T188" s="100" t="s">
        <v>255</v>
      </c>
      <c r="U188" s="100" t="s">
        <v>256</v>
      </c>
      <c r="V188" s="97">
        <v>44108</v>
      </c>
      <c r="W188" s="100">
        <v>200</v>
      </c>
      <c r="X188" s="100" t="s">
        <v>183</v>
      </c>
    </row>
    <row r="189" spans="1:24" ht="30" customHeight="1" x14ac:dyDescent="0.35">
      <c r="A189" s="97">
        <v>43976</v>
      </c>
      <c r="B189" s="102" t="s">
        <v>257</v>
      </c>
      <c r="C189" s="100" t="s">
        <v>33</v>
      </c>
      <c r="D189" s="100" t="s">
        <v>1639</v>
      </c>
      <c r="E189" s="100" t="s">
        <v>258</v>
      </c>
      <c r="F189" s="100" t="s">
        <v>1640</v>
      </c>
      <c r="G189" s="115" t="s">
        <v>1418</v>
      </c>
      <c r="J189" s="97">
        <v>43948</v>
      </c>
      <c r="K189" s="100" t="s">
        <v>259</v>
      </c>
      <c r="L189" s="109" t="str">
        <f t="shared" si="4"/>
        <v>https://anzctr.org.au/ACTRN12620000512921.aspx</v>
      </c>
      <c r="M189" s="100" t="s">
        <v>250</v>
      </c>
      <c r="N189" s="100" t="s">
        <v>184</v>
      </c>
      <c r="O189" s="100" t="s">
        <v>115</v>
      </c>
      <c r="P189" s="100" t="s">
        <v>260</v>
      </c>
      <c r="Q189" s="100" t="s">
        <v>261</v>
      </c>
      <c r="R189" s="100" t="s">
        <v>262</v>
      </c>
      <c r="S189" s="100" t="s">
        <v>263</v>
      </c>
      <c r="T189" s="100" t="s">
        <v>255</v>
      </c>
      <c r="U189" s="100" t="s">
        <v>264</v>
      </c>
      <c r="V189" s="97">
        <v>43950</v>
      </c>
      <c r="W189" s="100">
        <v>400</v>
      </c>
      <c r="X189" s="100" t="s">
        <v>183</v>
      </c>
    </row>
    <row r="190" spans="1:24" ht="30" customHeight="1" x14ac:dyDescent="0.35">
      <c r="A190" s="97">
        <v>43976</v>
      </c>
      <c r="B190" s="102" t="s">
        <v>265</v>
      </c>
      <c r="C190" s="110" t="s">
        <v>2065</v>
      </c>
      <c r="D190" s="100" t="s">
        <v>1641</v>
      </c>
      <c r="E190" s="100" t="s">
        <v>266</v>
      </c>
      <c r="F190" s="100" t="s">
        <v>1419</v>
      </c>
      <c r="G190" s="115" t="s">
        <v>1420</v>
      </c>
      <c r="J190" s="97">
        <v>43950</v>
      </c>
      <c r="K190" s="100" t="s">
        <v>267</v>
      </c>
      <c r="L190" s="109" t="str">
        <f t="shared" si="4"/>
        <v>https://anzctr.org.au/ACTRN12620000527965.aspx</v>
      </c>
      <c r="M190" s="100" t="s">
        <v>250</v>
      </c>
      <c r="N190" s="100" t="s">
        <v>184</v>
      </c>
      <c r="O190" s="100" t="s">
        <v>115</v>
      </c>
      <c r="P190" s="100" t="s">
        <v>251</v>
      </c>
      <c r="Q190" s="100" t="s">
        <v>268</v>
      </c>
      <c r="R190" s="100" t="s">
        <v>269</v>
      </c>
      <c r="S190" s="100" t="s">
        <v>270</v>
      </c>
      <c r="T190" s="100" t="s">
        <v>255</v>
      </c>
      <c r="U190" s="100" t="s">
        <v>271</v>
      </c>
      <c r="V190" s="97">
        <v>43835</v>
      </c>
      <c r="W190" s="100">
        <v>1000</v>
      </c>
      <c r="X190" s="100" t="s">
        <v>183</v>
      </c>
    </row>
    <row r="191" spans="1:24" ht="30" customHeight="1" x14ac:dyDescent="0.35">
      <c r="A191" s="97">
        <v>43976</v>
      </c>
      <c r="B191" s="102" t="s">
        <v>272</v>
      </c>
      <c r="C191" s="100" t="s">
        <v>33</v>
      </c>
      <c r="D191" s="100" t="s">
        <v>273</v>
      </c>
      <c r="E191" s="100" t="s">
        <v>274</v>
      </c>
      <c r="F191" s="100" t="s">
        <v>1642</v>
      </c>
      <c r="G191" s="115" t="s">
        <v>1643</v>
      </c>
      <c r="J191" s="97">
        <v>43863</v>
      </c>
      <c r="K191" s="100" t="s">
        <v>275</v>
      </c>
      <c r="L191" s="109" t="str">
        <f t="shared" si="4"/>
        <v>http://www.chictr.org.cn/showproj.aspx?proj=48965</v>
      </c>
      <c r="M191" s="100" t="s">
        <v>276</v>
      </c>
      <c r="N191" s="100" t="s">
        <v>107</v>
      </c>
      <c r="O191" s="100" t="s">
        <v>277</v>
      </c>
      <c r="P191" s="100" t="s">
        <v>278</v>
      </c>
      <c r="Q191" s="100" t="s">
        <v>279</v>
      </c>
      <c r="T191" s="100" t="s">
        <v>255</v>
      </c>
      <c r="U191" s="100" t="s">
        <v>280</v>
      </c>
      <c r="V191" s="97">
        <v>43871</v>
      </c>
      <c r="W191" s="100" t="s">
        <v>281</v>
      </c>
      <c r="X191" s="100" t="s">
        <v>108</v>
      </c>
    </row>
    <row r="192" spans="1:24" ht="30" customHeight="1" x14ac:dyDescent="0.35">
      <c r="A192" s="97">
        <v>43976</v>
      </c>
      <c r="B192" s="102" t="s">
        <v>282</v>
      </c>
      <c r="C192" s="100" t="s">
        <v>33</v>
      </c>
      <c r="D192" s="100" t="s">
        <v>283</v>
      </c>
      <c r="E192" s="100" t="s">
        <v>284</v>
      </c>
      <c r="F192" s="100" t="s">
        <v>1644</v>
      </c>
      <c r="G192" s="115" t="s">
        <v>1645</v>
      </c>
      <c r="J192" s="97">
        <v>44014</v>
      </c>
      <c r="K192" s="100" t="s">
        <v>285</v>
      </c>
      <c r="L192" s="109" t="str">
        <f t="shared" si="4"/>
        <v>http://www.chictr.org.cn/showproj.aspx?proj=49146</v>
      </c>
      <c r="M192" s="100" t="s">
        <v>276</v>
      </c>
      <c r="N192" s="100" t="s">
        <v>107</v>
      </c>
      <c r="O192" s="100" t="s">
        <v>286</v>
      </c>
      <c r="P192" s="100" t="s">
        <v>287</v>
      </c>
      <c r="Q192" s="100" t="s">
        <v>288</v>
      </c>
      <c r="R192" s="100">
        <v>1</v>
      </c>
      <c r="S192" s="100">
        <v>99</v>
      </c>
      <c r="T192" s="100" t="s">
        <v>122</v>
      </c>
      <c r="U192" s="100" t="s">
        <v>289</v>
      </c>
      <c r="V192" s="97">
        <v>43855</v>
      </c>
      <c r="W192" s="100" t="s">
        <v>290</v>
      </c>
      <c r="X192" s="100">
        <v>0</v>
      </c>
    </row>
    <row r="193" spans="1:24" ht="30" customHeight="1" x14ac:dyDescent="0.35">
      <c r="A193" s="97">
        <v>43976</v>
      </c>
      <c r="B193" s="102" t="s">
        <v>291</v>
      </c>
      <c r="C193" s="100" t="s">
        <v>33</v>
      </c>
      <c r="D193" s="100" t="s">
        <v>292</v>
      </c>
      <c r="E193" s="100" t="s">
        <v>293</v>
      </c>
      <c r="F193" s="100" t="s">
        <v>1646</v>
      </c>
      <c r="G193" s="115" t="s">
        <v>1421</v>
      </c>
      <c r="J193" s="97">
        <v>43871</v>
      </c>
      <c r="K193" s="100" t="s">
        <v>294</v>
      </c>
      <c r="L193" s="109" t="str">
        <f t="shared" si="4"/>
        <v>http://www.chictr.org.cn/showproj.aspx?proj=49219</v>
      </c>
      <c r="M193" s="100" t="s">
        <v>276</v>
      </c>
      <c r="N193" s="100" t="s">
        <v>107</v>
      </c>
      <c r="O193" s="100" t="s">
        <v>295</v>
      </c>
      <c r="P193" s="100" t="s">
        <v>296</v>
      </c>
      <c r="Q193" s="100" t="s">
        <v>297</v>
      </c>
      <c r="R193" s="100">
        <v>1</v>
      </c>
      <c r="S193" s="100">
        <v>100</v>
      </c>
      <c r="T193" s="100" t="s">
        <v>255</v>
      </c>
      <c r="U193" s="100" t="s">
        <v>298</v>
      </c>
      <c r="V193" s="97">
        <v>43891</v>
      </c>
      <c r="W193" s="100" t="s">
        <v>299</v>
      </c>
      <c r="X193" s="100">
        <v>0</v>
      </c>
    </row>
    <row r="194" spans="1:24" ht="30" customHeight="1" x14ac:dyDescent="0.35">
      <c r="A194" s="97">
        <v>43976</v>
      </c>
      <c r="B194" s="102" t="s">
        <v>300</v>
      </c>
      <c r="C194" s="100" t="s">
        <v>33</v>
      </c>
      <c r="D194" s="100" t="s">
        <v>301</v>
      </c>
      <c r="E194" s="100" t="s">
        <v>302</v>
      </c>
      <c r="F194" s="100" t="s">
        <v>1647</v>
      </c>
      <c r="G194" s="115" t="s">
        <v>1422</v>
      </c>
      <c r="J194" s="97">
        <v>43875</v>
      </c>
      <c r="K194" s="100" t="s">
        <v>303</v>
      </c>
      <c r="L194" s="109" t="str">
        <f t="shared" si="4"/>
        <v>http://www.chictr.org.cn/showproj.aspx?proj=49407</v>
      </c>
      <c r="M194" s="100" t="s">
        <v>276</v>
      </c>
      <c r="N194" s="100" t="s">
        <v>107</v>
      </c>
      <c r="O194" s="100" t="s">
        <v>295</v>
      </c>
      <c r="P194" s="100" t="s">
        <v>304</v>
      </c>
      <c r="Q194" s="100" t="s">
        <v>305</v>
      </c>
      <c r="R194" s="100">
        <v>1</v>
      </c>
      <c r="S194" s="100">
        <v>100</v>
      </c>
      <c r="T194" s="100" t="s">
        <v>122</v>
      </c>
      <c r="U194" s="100" t="s">
        <v>306</v>
      </c>
      <c r="V194" s="97">
        <v>43877</v>
      </c>
      <c r="W194" s="100" t="s">
        <v>307</v>
      </c>
      <c r="X194" s="100">
        <v>0</v>
      </c>
    </row>
    <row r="195" spans="1:24" ht="30" customHeight="1" x14ac:dyDescent="0.35">
      <c r="A195" s="97">
        <v>43976</v>
      </c>
      <c r="B195" s="102" t="s">
        <v>308</v>
      </c>
      <c r="C195" s="100" t="s">
        <v>33</v>
      </c>
      <c r="D195" s="100" t="s">
        <v>309</v>
      </c>
      <c r="E195" s="100" t="s">
        <v>310</v>
      </c>
      <c r="F195" s="100" t="s">
        <v>1423</v>
      </c>
      <c r="G195" s="115" t="s">
        <v>1424</v>
      </c>
      <c r="J195" s="97">
        <v>43875</v>
      </c>
      <c r="K195" s="100" t="s">
        <v>311</v>
      </c>
      <c r="L195" s="109" t="str">
        <f t="shared" si="4"/>
        <v>http://www.chictr.org.cn/showproj.aspx?proj=49387</v>
      </c>
      <c r="M195" s="100" t="s">
        <v>276</v>
      </c>
      <c r="N195" s="100" t="s">
        <v>107</v>
      </c>
      <c r="O195" s="100" t="s">
        <v>286</v>
      </c>
      <c r="P195" s="100" t="s">
        <v>312</v>
      </c>
      <c r="Q195" s="100" t="s">
        <v>313</v>
      </c>
      <c r="R195" s="100">
        <v>0</v>
      </c>
      <c r="S195" s="100">
        <v>18</v>
      </c>
      <c r="T195" s="100" t="s">
        <v>122</v>
      </c>
      <c r="U195" s="100" t="s">
        <v>314</v>
      </c>
      <c r="V195" s="97">
        <v>43875</v>
      </c>
      <c r="W195" s="100" t="s">
        <v>315</v>
      </c>
      <c r="X195" s="100">
        <v>0</v>
      </c>
    </row>
    <row r="196" spans="1:24" ht="30" customHeight="1" x14ac:dyDescent="0.35">
      <c r="A196" s="97">
        <v>43976</v>
      </c>
      <c r="B196" s="102" t="s">
        <v>316</v>
      </c>
      <c r="C196" s="100" t="s">
        <v>33</v>
      </c>
      <c r="D196" s="100" t="s">
        <v>317</v>
      </c>
      <c r="E196" s="100" t="s">
        <v>318</v>
      </c>
      <c r="F196" s="100" t="s">
        <v>1425</v>
      </c>
      <c r="G196" s="115" t="s">
        <v>1426</v>
      </c>
      <c r="J196" s="97">
        <v>43875</v>
      </c>
      <c r="K196" s="100" t="s">
        <v>319</v>
      </c>
      <c r="L196" s="109" t="str">
        <f t="shared" si="4"/>
        <v>http://www.chictr.org.cn/showproj.aspx?proj=49492</v>
      </c>
      <c r="M196" s="100" t="s">
        <v>276</v>
      </c>
      <c r="N196" s="100" t="s">
        <v>107</v>
      </c>
      <c r="O196" s="100" t="s">
        <v>320</v>
      </c>
      <c r="P196" s="100" t="s">
        <v>296</v>
      </c>
      <c r="Q196" s="100" t="s">
        <v>321</v>
      </c>
      <c r="R196" s="100">
        <v>1</v>
      </c>
      <c r="S196" s="100">
        <v>90</v>
      </c>
      <c r="U196" s="100" t="s">
        <v>322</v>
      </c>
      <c r="V196" s="97">
        <v>43862</v>
      </c>
      <c r="W196" s="100" t="s">
        <v>323</v>
      </c>
      <c r="X196" s="100" t="s">
        <v>108</v>
      </c>
    </row>
    <row r="197" spans="1:24" ht="30" customHeight="1" x14ac:dyDescent="0.35">
      <c r="A197" s="97">
        <v>43976</v>
      </c>
      <c r="B197" s="102" t="s">
        <v>324</v>
      </c>
      <c r="C197" s="100" t="s">
        <v>33</v>
      </c>
      <c r="D197" s="100" t="s">
        <v>325</v>
      </c>
      <c r="E197" s="100" t="s">
        <v>326</v>
      </c>
      <c r="F197" s="100" t="s">
        <v>1648</v>
      </c>
      <c r="G197" s="115" t="s">
        <v>1649</v>
      </c>
      <c r="J197" s="97">
        <v>43875</v>
      </c>
      <c r="K197" s="100" t="s">
        <v>327</v>
      </c>
      <c r="L197" s="109" t="str">
        <f t="shared" si="4"/>
        <v>http://www.chictr.org.cn/showproj.aspx?proj=49306</v>
      </c>
      <c r="M197" s="100" t="s">
        <v>276</v>
      </c>
      <c r="N197" s="100" t="s">
        <v>107</v>
      </c>
      <c r="O197" s="100" t="s">
        <v>277</v>
      </c>
      <c r="P197" s="100" t="s">
        <v>312</v>
      </c>
      <c r="Q197" s="100" t="s">
        <v>328</v>
      </c>
      <c r="R197" s="100">
        <v>3</v>
      </c>
      <c r="S197" s="100">
        <v>85</v>
      </c>
      <c r="T197" s="100" t="s">
        <v>255</v>
      </c>
      <c r="U197" s="100" t="s">
        <v>329</v>
      </c>
      <c r="V197" s="97">
        <v>43875</v>
      </c>
      <c r="W197" s="100" t="s">
        <v>330</v>
      </c>
      <c r="X197" s="100" t="s">
        <v>108</v>
      </c>
    </row>
    <row r="198" spans="1:24" ht="30" customHeight="1" x14ac:dyDescent="0.35">
      <c r="A198" s="97">
        <v>43976</v>
      </c>
      <c r="B198" s="102" t="s">
        <v>331</v>
      </c>
      <c r="C198" s="100" t="s">
        <v>33</v>
      </c>
      <c r="D198" s="100" t="s">
        <v>332</v>
      </c>
      <c r="E198" s="100" t="s">
        <v>333</v>
      </c>
      <c r="F198" s="100" t="s">
        <v>1650</v>
      </c>
      <c r="G198" s="115" t="s">
        <v>1651</v>
      </c>
      <c r="J198" s="97">
        <v>43875</v>
      </c>
      <c r="K198" s="100" t="s">
        <v>334</v>
      </c>
      <c r="L198" s="109" t="str">
        <f t="shared" si="4"/>
        <v>http://www.chictr.org.cn/showproj.aspx?proj=49502</v>
      </c>
      <c r="M198" s="100" t="s">
        <v>276</v>
      </c>
      <c r="N198" s="100" t="s">
        <v>107</v>
      </c>
      <c r="O198" s="100" t="s">
        <v>286</v>
      </c>
      <c r="P198" s="100" t="s">
        <v>287</v>
      </c>
      <c r="Q198" s="100" t="s">
        <v>335</v>
      </c>
      <c r="R198" s="100">
        <v>0</v>
      </c>
      <c r="S198" s="100">
        <v>100</v>
      </c>
      <c r="T198" s="100" t="s">
        <v>122</v>
      </c>
      <c r="U198" s="100" t="s">
        <v>336</v>
      </c>
      <c r="V198" s="97">
        <v>43868</v>
      </c>
      <c r="W198" s="100" t="s">
        <v>337</v>
      </c>
      <c r="X198" s="100">
        <v>0</v>
      </c>
    </row>
    <row r="199" spans="1:24" ht="30" customHeight="1" x14ac:dyDescent="0.35">
      <c r="A199" s="97">
        <v>43976</v>
      </c>
      <c r="B199" s="102" t="s">
        <v>338</v>
      </c>
      <c r="C199" s="100" t="s">
        <v>33</v>
      </c>
      <c r="D199" s="100" t="s">
        <v>339</v>
      </c>
      <c r="E199" s="100" t="s">
        <v>340</v>
      </c>
      <c r="F199" s="100" t="s">
        <v>1427</v>
      </c>
      <c r="G199" s="115" t="s">
        <v>1308</v>
      </c>
      <c r="J199" s="97">
        <v>43876</v>
      </c>
      <c r="K199" s="100" t="s">
        <v>341</v>
      </c>
      <c r="L199" s="109" t="str">
        <f t="shared" si="4"/>
        <v>http://www.chictr.org.cn/showproj.aspx?proj=49520</v>
      </c>
      <c r="M199" s="100" t="s">
        <v>276</v>
      </c>
      <c r="N199" s="100" t="s">
        <v>107</v>
      </c>
      <c r="O199" s="100" t="s">
        <v>320</v>
      </c>
      <c r="P199" s="100" t="s">
        <v>296</v>
      </c>
      <c r="Q199" s="100" t="s">
        <v>342</v>
      </c>
      <c r="R199" s="100">
        <v>0</v>
      </c>
      <c r="S199" s="100">
        <v>90</v>
      </c>
      <c r="T199" s="100" t="s">
        <v>255</v>
      </c>
      <c r="U199" s="100" t="s">
        <v>343</v>
      </c>
      <c r="V199" s="97">
        <v>43876</v>
      </c>
      <c r="W199" s="100" t="s">
        <v>344</v>
      </c>
      <c r="X199" s="100" t="s">
        <v>345</v>
      </c>
    </row>
    <row r="200" spans="1:24" ht="30" customHeight="1" x14ac:dyDescent="0.35">
      <c r="A200" s="97">
        <v>43976</v>
      </c>
      <c r="B200" s="102" t="s">
        <v>346</v>
      </c>
      <c r="C200" s="100" t="s">
        <v>33</v>
      </c>
      <c r="D200" s="100" t="s">
        <v>317</v>
      </c>
      <c r="E200" s="100" t="s">
        <v>347</v>
      </c>
      <c r="F200" s="100" t="s">
        <v>1428</v>
      </c>
      <c r="G200" s="115" t="s">
        <v>1429</v>
      </c>
      <c r="J200" s="97">
        <v>43877</v>
      </c>
      <c r="K200" s="100" t="s">
        <v>348</v>
      </c>
      <c r="L200" s="109" t="str">
        <f t="shared" si="4"/>
        <v>http://www.chictr.org.cn/showproj.aspx?proj=49587</v>
      </c>
      <c r="M200" s="100" t="s">
        <v>276</v>
      </c>
      <c r="N200" s="100" t="s">
        <v>107</v>
      </c>
      <c r="O200" s="100" t="s">
        <v>320</v>
      </c>
      <c r="P200" s="100" t="s">
        <v>296</v>
      </c>
      <c r="Q200" s="100" t="s">
        <v>349</v>
      </c>
      <c r="R200" s="100">
        <v>0</v>
      </c>
      <c r="S200" s="100">
        <v>100</v>
      </c>
      <c r="T200" s="100" t="s">
        <v>255</v>
      </c>
      <c r="U200" s="100" t="s">
        <v>350</v>
      </c>
      <c r="V200" s="97">
        <v>43877</v>
      </c>
      <c r="W200" s="100" t="s">
        <v>351</v>
      </c>
      <c r="X200" s="100">
        <v>0</v>
      </c>
    </row>
    <row r="201" spans="1:24" ht="30" customHeight="1" x14ac:dyDescent="0.35">
      <c r="A201" s="97">
        <v>43976</v>
      </c>
      <c r="B201" s="102" t="s">
        <v>352</v>
      </c>
      <c r="C201" s="100" t="s">
        <v>33</v>
      </c>
      <c r="D201" s="100" t="s">
        <v>317</v>
      </c>
      <c r="E201" s="100" t="s">
        <v>353</v>
      </c>
      <c r="F201" s="100" t="s">
        <v>1430</v>
      </c>
      <c r="G201" s="115" t="s">
        <v>1431</v>
      </c>
      <c r="J201" s="97">
        <v>43878</v>
      </c>
      <c r="K201" s="100" t="s">
        <v>354</v>
      </c>
      <c r="L201" s="109" t="str">
        <f t="shared" si="4"/>
        <v>http://www.chictr.org.cn/showproj.aspx?proj=49630</v>
      </c>
      <c r="M201" s="100" t="s">
        <v>276</v>
      </c>
      <c r="N201" s="100" t="s">
        <v>107</v>
      </c>
      <c r="O201" s="100" t="s">
        <v>320</v>
      </c>
      <c r="P201" s="100" t="s">
        <v>296</v>
      </c>
      <c r="Q201" s="100" t="s">
        <v>355</v>
      </c>
      <c r="R201" s="100">
        <v>0</v>
      </c>
      <c r="S201" s="100">
        <v>79</v>
      </c>
      <c r="T201" s="100" t="s">
        <v>255</v>
      </c>
      <c r="U201" s="100" t="s">
        <v>356</v>
      </c>
      <c r="V201" s="97">
        <v>43878</v>
      </c>
      <c r="W201" s="100" t="s">
        <v>357</v>
      </c>
      <c r="X201" s="100" t="s">
        <v>345</v>
      </c>
    </row>
    <row r="202" spans="1:24" ht="30" customHeight="1" x14ac:dyDescent="0.35">
      <c r="A202" s="97">
        <v>43976</v>
      </c>
      <c r="B202" s="102" t="s">
        <v>358</v>
      </c>
      <c r="C202" s="100" t="s">
        <v>33</v>
      </c>
      <c r="D202" s="100" t="s">
        <v>359</v>
      </c>
      <c r="E202" s="100" t="s">
        <v>360</v>
      </c>
      <c r="F202" s="100" t="s">
        <v>1652</v>
      </c>
      <c r="G202" s="115" t="s">
        <v>1308</v>
      </c>
      <c r="J202" s="97">
        <v>43878</v>
      </c>
      <c r="K202" s="100" t="s">
        <v>361</v>
      </c>
      <c r="L202" s="109" t="str">
        <f t="shared" si="4"/>
        <v>http://www.chictr.org.cn/showproj.aspx?proj=49636</v>
      </c>
      <c r="M202" s="100" t="s">
        <v>276</v>
      </c>
      <c r="N202" s="100" t="s">
        <v>107</v>
      </c>
      <c r="O202" s="100" t="s">
        <v>320</v>
      </c>
      <c r="P202" s="100" t="s">
        <v>304</v>
      </c>
      <c r="Q202" s="100" t="s">
        <v>362</v>
      </c>
      <c r="R202" s="100">
        <v>0</v>
      </c>
      <c r="S202" s="100">
        <v>1</v>
      </c>
      <c r="T202" s="100" t="s">
        <v>122</v>
      </c>
      <c r="U202" s="100" t="s">
        <v>363</v>
      </c>
      <c r="V202" s="97">
        <v>43855</v>
      </c>
      <c r="W202" s="100" t="s">
        <v>364</v>
      </c>
      <c r="X202" s="100" t="s">
        <v>108</v>
      </c>
    </row>
    <row r="203" spans="1:24" ht="30" customHeight="1" x14ac:dyDescent="0.35">
      <c r="A203" s="97">
        <v>43976</v>
      </c>
      <c r="B203" s="102" t="s">
        <v>365</v>
      </c>
      <c r="C203" s="100" t="s">
        <v>33</v>
      </c>
      <c r="D203" s="100" t="s">
        <v>317</v>
      </c>
      <c r="E203" s="100" t="s">
        <v>366</v>
      </c>
      <c r="F203" s="100" t="s">
        <v>1653</v>
      </c>
      <c r="G203" s="115" t="s">
        <v>1654</v>
      </c>
      <c r="J203" s="97">
        <v>43882</v>
      </c>
      <c r="K203" s="100" t="s">
        <v>367</v>
      </c>
      <c r="L203" s="109" t="str">
        <f t="shared" si="4"/>
        <v>http://www.chictr.org.cn/showproj.aspx?proj=49816</v>
      </c>
      <c r="M203" s="100" t="s">
        <v>276</v>
      </c>
      <c r="N203" s="100" t="s">
        <v>107</v>
      </c>
      <c r="O203" s="100" t="s">
        <v>320</v>
      </c>
      <c r="P203" s="100" t="s">
        <v>296</v>
      </c>
      <c r="Q203" s="100" t="s">
        <v>368</v>
      </c>
      <c r="R203" s="100">
        <v>1</v>
      </c>
      <c r="S203" s="100">
        <v>90</v>
      </c>
      <c r="T203" s="100" t="s">
        <v>122</v>
      </c>
      <c r="U203" s="100" t="s">
        <v>369</v>
      </c>
      <c r="V203" s="97">
        <v>43871</v>
      </c>
      <c r="W203" s="100" t="s">
        <v>370</v>
      </c>
      <c r="X203" s="100">
        <v>0</v>
      </c>
    </row>
    <row r="204" spans="1:24" ht="30" customHeight="1" x14ac:dyDescent="0.35">
      <c r="A204" s="97">
        <v>43976</v>
      </c>
      <c r="B204" s="102" t="s">
        <v>371</v>
      </c>
      <c r="C204" s="100" t="s">
        <v>33</v>
      </c>
      <c r="D204" s="100" t="s">
        <v>372</v>
      </c>
      <c r="E204" s="100" t="s">
        <v>373</v>
      </c>
      <c r="F204" s="100" t="s">
        <v>1432</v>
      </c>
      <c r="G204" s="115" t="s">
        <v>1655</v>
      </c>
      <c r="J204" s="97">
        <v>43885</v>
      </c>
      <c r="K204" s="100" t="s">
        <v>374</v>
      </c>
      <c r="L204" s="109" t="str">
        <f t="shared" si="4"/>
        <v>http://www.chictr.org.cn/showproj.aspx?proj=50005</v>
      </c>
      <c r="M204" s="100" t="s">
        <v>276</v>
      </c>
      <c r="N204" s="100" t="s">
        <v>107</v>
      </c>
      <c r="O204" s="100" t="s">
        <v>286</v>
      </c>
      <c r="P204" s="100" t="s">
        <v>312</v>
      </c>
      <c r="Q204" s="100" t="s">
        <v>375</v>
      </c>
      <c r="R204" s="100">
        <v>0</v>
      </c>
      <c r="S204" s="100">
        <v>90</v>
      </c>
      <c r="T204" s="100" t="s">
        <v>255</v>
      </c>
      <c r="U204" s="100" t="s">
        <v>376</v>
      </c>
      <c r="V204" s="97">
        <v>43885</v>
      </c>
      <c r="W204" s="100" t="s">
        <v>377</v>
      </c>
      <c r="X204" s="100">
        <v>0</v>
      </c>
    </row>
    <row r="205" spans="1:24" ht="30" customHeight="1" x14ac:dyDescent="0.35">
      <c r="A205" s="97">
        <v>43976</v>
      </c>
      <c r="B205" s="102" t="s">
        <v>378</v>
      </c>
      <c r="C205" s="100" t="s">
        <v>33</v>
      </c>
      <c r="D205" s="100" t="s">
        <v>379</v>
      </c>
      <c r="E205" s="100" t="s">
        <v>380</v>
      </c>
      <c r="F205" s="100" t="s">
        <v>1433</v>
      </c>
      <c r="G205" s="115" t="s">
        <v>1434</v>
      </c>
      <c r="J205" s="97">
        <v>43885</v>
      </c>
      <c r="K205" s="100" t="s">
        <v>381</v>
      </c>
      <c r="L205" s="109" t="str">
        <f t="shared" si="4"/>
        <v>http://www.chictr.org.cn/showproj.aspx?proj=50031</v>
      </c>
      <c r="M205" s="100" t="s">
        <v>276</v>
      </c>
      <c r="N205" s="100" t="s">
        <v>107</v>
      </c>
      <c r="O205" s="100" t="s">
        <v>320</v>
      </c>
      <c r="P205" s="100" t="s">
        <v>296</v>
      </c>
      <c r="Q205" s="100" t="s">
        <v>382</v>
      </c>
      <c r="R205" s="100">
        <v>0</v>
      </c>
      <c r="S205" s="100">
        <v>100</v>
      </c>
      <c r="T205" s="100" t="s">
        <v>255</v>
      </c>
      <c r="U205" s="100" t="s">
        <v>383</v>
      </c>
      <c r="V205" s="97">
        <v>43886</v>
      </c>
      <c r="W205" s="100" t="s">
        <v>384</v>
      </c>
      <c r="X205" s="100" t="s">
        <v>108</v>
      </c>
    </row>
    <row r="206" spans="1:24" ht="30" customHeight="1" x14ac:dyDescent="0.35">
      <c r="A206" s="97">
        <v>43976</v>
      </c>
      <c r="B206" s="102" t="s">
        <v>385</v>
      </c>
      <c r="C206" s="100" t="s">
        <v>33</v>
      </c>
      <c r="D206" s="100" t="s">
        <v>386</v>
      </c>
      <c r="E206" s="100" t="s">
        <v>387</v>
      </c>
      <c r="F206" s="100" t="s">
        <v>1656</v>
      </c>
      <c r="G206" s="115" t="s">
        <v>1657</v>
      </c>
      <c r="J206" s="97">
        <v>43889</v>
      </c>
      <c r="K206" s="100" t="s">
        <v>388</v>
      </c>
      <c r="L206" s="109" t="str">
        <f t="shared" si="4"/>
        <v>http://www.chictr.org.cn/showproj.aspx?proj=50248</v>
      </c>
      <c r="M206" s="100" t="s">
        <v>276</v>
      </c>
      <c r="N206" s="100" t="s">
        <v>107</v>
      </c>
      <c r="O206" s="100" t="s">
        <v>286</v>
      </c>
      <c r="P206" s="100" t="s">
        <v>389</v>
      </c>
      <c r="Q206" s="100" t="s">
        <v>390</v>
      </c>
      <c r="R206" s="100">
        <v>1</v>
      </c>
      <c r="S206" s="100">
        <v>15</v>
      </c>
      <c r="T206" s="100" t="s">
        <v>255</v>
      </c>
      <c r="U206" s="100" t="s">
        <v>391</v>
      </c>
      <c r="V206" s="97">
        <v>43889</v>
      </c>
      <c r="W206" s="100" t="s">
        <v>344</v>
      </c>
      <c r="X206" s="100">
        <v>0</v>
      </c>
    </row>
    <row r="207" spans="1:24" ht="30" customHeight="1" x14ac:dyDescent="0.35">
      <c r="A207" s="97">
        <v>43976</v>
      </c>
      <c r="B207" s="102" t="s">
        <v>392</v>
      </c>
      <c r="C207" s="100" t="s">
        <v>33</v>
      </c>
      <c r="D207" s="100" t="s">
        <v>393</v>
      </c>
      <c r="E207" s="100" t="s">
        <v>394</v>
      </c>
      <c r="F207" s="100" t="s">
        <v>1658</v>
      </c>
      <c r="G207" s="115" t="s">
        <v>1659</v>
      </c>
      <c r="J207" s="97">
        <v>43889</v>
      </c>
      <c r="K207" s="100" t="s">
        <v>395</v>
      </c>
      <c r="L207" s="109" t="str">
        <f t="shared" si="4"/>
        <v>http://www.chictr.org.cn/showproj.aspx?proj=50231</v>
      </c>
      <c r="M207" s="100" t="s">
        <v>276</v>
      </c>
      <c r="N207" s="100" t="s">
        <v>107</v>
      </c>
      <c r="O207" s="100" t="s">
        <v>286</v>
      </c>
      <c r="P207" s="100" t="s">
        <v>312</v>
      </c>
      <c r="Q207" s="100" t="s">
        <v>390</v>
      </c>
      <c r="T207" s="100" t="s">
        <v>255</v>
      </c>
      <c r="U207" s="100" t="s">
        <v>396</v>
      </c>
      <c r="V207" s="97">
        <v>43889</v>
      </c>
      <c r="W207" s="100" t="s">
        <v>397</v>
      </c>
      <c r="X207" s="100">
        <v>0</v>
      </c>
    </row>
    <row r="208" spans="1:24" ht="30" customHeight="1" x14ac:dyDescent="0.35">
      <c r="A208" s="97">
        <v>43976</v>
      </c>
      <c r="B208" s="102" t="s">
        <v>398</v>
      </c>
      <c r="C208" s="100" t="s">
        <v>33</v>
      </c>
      <c r="D208" s="100" t="s">
        <v>379</v>
      </c>
      <c r="F208" s="100" t="s">
        <v>1435</v>
      </c>
      <c r="G208" s="115" t="s">
        <v>1660</v>
      </c>
      <c r="J208" s="97">
        <v>43889</v>
      </c>
      <c r="K208" s="100" t="s">
        <v>399</v>
      </c>
      <c r="L208" s="109" t="str">
        <f t="shared" si="4"/>
        <v>http://www.chictr.org.cn/showproj.aspx?proj=50271</v>
      </c>
      <c r="M208" s="100" t="s">
        <v>276</v>
      </c>
      <c r="N208" s="100" t="s">
        <v>107</v>
      </c>
      <c r="O208" s="100" t="s">
        <v>400</v>
      </c>
      <c r="P208" s="100" t="s">
        <v>296</v>
      </c>
      <c r="Q208" s="100" t="s">
        <v>401</v>
      </c>
      <c r="R208" s="100">
        <v>0</v>
      </c>
      <c r="S208" s="100">
        <v>120</v>
      </c>
      <c r="T208" s="100" t="s">
        <v>122</v>
      </c>
      <c r="U208" s="100" t="s">
        <v>402</v>
      </c>
      <c r="V208" s="97">
        <v>43862</v>
      </c>
      <c r="W208" s="100" t="s">
        <v>403</v>
      </c>
      <c r="X208" s="100" t="s">
        <v>108</v>
      </c>
    </row>
    <row r="209" spans="1:24" ht="30" customHeight="1" x14ac:dyDescent="0.35">
      <c r="A209" s="97">
        <v>43976</v>
      </c>
      <c r="B209" s="102" t="s">
        <v>404</v>
      </c>
      <c r="C209" s="100" t="s">
        <v>33</v>
      </c>
      <c r="D209" s="100" t="s">
        <v>405</v>
      </c>
      <c r="E209" s="100" t="s">
        <v>302</v>
      </c>
      <c r="F209" s="100" t="s">
        <v>1661</v>
      </c>
      <c r="G209" s="115" t="s">
        <v>1308</v>
      </c>
      <c r="J209" s="97">
        <v>43889</v>
      </c>
      <c r="K209" s="100" t="s">
        <v>406</v>
      </c>
      <c r="L209" s="109" t="str">
        <f t="shared" si="4"/>
        <v>http://www.chictr.org.cn/showproj.aspx?proj=49491</v>
      </c>
      <c r="M209" s="100" t="s">
        <v>276</v>
      </c>
      <c r="N209" s="100" t="s">
        <v>107</v>
      </c>
      <c r="O209" s="100" t="s">
        <v>295</v>
      </c>
      <c r="P209" s="100" t="s">
        <v>304</v>
      </c>
      <c r="Q209" s="100" t="s">
        <v>335</v>
      </c>
      <c r="R209" s="100">
        <v>0</v>
      </c>
      <c r="S209" s="100">
        <v>100</v>
      </c>
      <c r="T209" s="100" t="s">
        <v>122</v>
      </c>
      <c r="U209" s="100" t="s">
        <v>407</v>
      </c>
      <c r="V209" s="97">
        <v>43880</v>
      </c>
      <c r="W209" s="100" t="s">
        <v>408</v>
      </c>
      <c r="X209" s="100">
        <v>0</v>
      </c>
    </row>
    <row r="210" spans="1:24" ht="30" customHeight="1" x14ac:dyDescent="0.35">
      <c r="A210" s="97">
        <v>43976</v>
      </c>
      <c r="B210" s="102" t="s">
        <v>409</v>
      </c>
      <c r="C210" s="100" t="s">
        <v>33</v>
      </c>
      <c r="D210" s="100" t="s">
        <v>410</v>
      </c>
      <c r="E210" s="100" t="s">
        <v>411</v>
      </c>
      <c r="F210" s="100" t="s">
        <v>1662</v>
      </c>
      <c r="G210" s="115" t="s">
        <v>1663</v>
      </c>
      <c r="J210" s="97">
        <v>43890</v>
      </c>
      <c r="K210" s="100" t="s">
        <v>412</v>
      </c>
      <c r="L210" s="109" t="str">
        <f t="shared" si="4"/>
        <v>http://www.chictr.org.cn/showproj.aspx?proj=49984</v>
      </c>
      <c r="M210" s="100" t="s">
        <v>276</v>
      </c>
      <c r="N210" s="100" t="s">
        <v>107</v>
      </c>
      <c r="O210" s="100" t="s">
        <v>320</v>
      </c>
      <c r="P210" s="100" t="s">
        <v>296</v>
      </c>
      <c r="Q210" s="100" t="s">
        <v>413</v>
      </c>
      <c r="R210" s="100">
        <v>0</v>
      </c>
      <c r="S210" s="100">
        <v>18</v>
      </c>
      <c r="T210" s="100" t="s">
        <v>122</v>
      </c>
      <c r="U210" s="100" t="s">
        <v>414</v>
      </c>
      <c r="V210" s="97">
        <v>43884</v>
      </c>
      <c r="W210" s="100" t="s">
        <v>415</v>
      </c>
      <c r="X210" s="100" t="s">
        <v>108</v>
      </c>
    </row>
    <row r="211" spans="1:24" ht="30" customHeight="1" x14ac:dyDescent="0.35">
      <c r="A211" s="97">
        <v>43976</v>
      </c>
      <c r="B211" s="102" t="s">
        <v>416</v>
      </c>
      <c r="C211" s="100" t="s">
        <v>33</v>
      </c>
      <c r="D211" s="100" t="s">
        <v>417</v>
      </c>
      <c r="E211" s="100" t="s">
        <v>418</v>
      </c>
      <c r="F211" s="100" t="s">
        <v>1664</v>
      </c>
      <c r="G211" s="115" t="s">
        <v>1665</v>
      </c>
      <c r="J211" s="97">
        <v>43879</v>
      </c>
      <c r="K211" s="100" t="s">
        <v>419</v>
      </c>
      <c r="L211" s="109" t="str">
        <f t="shared" ref="L211:L273" si="5">HYPERLINK(K211)</f>
        <v>http://www.chictr.org.cn/showproj.aspx?proj=50323</v>
      </c>
      <c r="M211" s="100" t="s">
        <v>276</v>
      </c>
      <c r="N211" s="100" t="s">
        <v>107</v>
      </c>
      <c r="O211" s="100" t="s">
        <v>286</v>
      </c>
      <c r="P211" s="100" t="s">
        <v>296</v>
      </c>
      <c r="Q211" s="100" t="s">
        <v>420</v>
      </c>
      <c r="R211" s="100">
        <v>0</v>
      </c>
      <c r="S211" s="100">
        <v>0</v>
      </c>
      <c r="T211" s="100" t="s">
        <v>255</v>
      </c>
      <c r="U211" s="100" t="s">
        <v>421</v>
      </c>
      <c r="V211" s="97">
        <v>43891</v>
      </c>
      <c r="W211" s="100" t="s">
        <v>351</v>
      </c>
      <c r="X211" s="100">
        <v>0</v>
      </c>
    </row>
    <row r="212" spans="1:24" ht="30" customHeight="1" x14ac:dyDescent="0.35">
      <c r="A212" s="97">
        <v>43976</v>
      </c>
      <c r="B212" s="102" t="s">
        <v>422</v>
      </c>
      <c r="C212" s="100" t="s">
        <v>33</v>
      </c>
      <c r="D212" s="100" t="s">
        <v>423</v>
      </c>
      <c r="E212" s="100" t="s">
        <v>424</v>
      </c>
      <c r="F212" s="100" t="s">
        <v>1666</v>
      </c>
      <c r="G212" s="115" t="s">
        <v>1436</v>
      </c>
      <c r="J212" s="97">
        <v>44015</v>
      </c>
      <c r="K212" s="100" t="s">
        <v>425</v>
      </c>
      <c r="L212" s="109" t="str">
        <f t="shared" si="5"/>
        <v>http://www.chictr.org.cn/showproj.aspx?proj=50678</v>
      </c>
      <c r="M212" s="100" t="s">
        <v>276</v>
      </c>
      <c r="N212" s="100" t="s">
        <v>107</v>
      </c>
      <c r="O212" s="100" t="s">
        <v>400</v>
      </c>
      <c r="P212" s="100" t="s">
        <v>296</v>
      </c>
      <c r="Q212" s="100" t="s">
        <v>426</v>
      </c>
      <c r="R212" s="100">
        <v>1</v>
      </c>
      <c r="S212" s="100">
        <v>80</v>
      </c>
      <c r="U212" s="100" t="s">
        <v>427</v>
      </c>
      <c r="V212" s="97">
        <v>43897</v>
      </c>
      <c r="W212" s="100" t="s">
        <v>428</v>
      </c>
      <c r="X212" s="100" t="s">
        <v>345</v>
      </c>
    </row>
    <row r="213" spans="1:24" ht="30" customHeight="1" x14ac:dyDescent="0.35">
      <c r="A213" s="97">
        <v>43976</v>
      </c>
      <c r="B213" s="102" t="s">
        <v>429</v>
      </c>
      <c r="C213" s="100" t="s">
        <v>33</v>
      </c>
      <c r="D213" s="100" t="s">
        <v>430</v>
      </c>
      <c r="E213" s="100" t="s">
        <v>431</v>
      </c>
      <c r="F213" s="100" t="s">
        <v>1667</v>
      </c>
      <c r="G213" s="115" t="s">
        <v>1668</v>
      </c>
      <c r="J213" s="97">
        <v>44015</v>
      </c>
      <c r="K213" s="100" t="s">
        <v>432</v>
      </c>
      <c r="L213" s="109" t="str">
        <f t="shared" si="5"/>
        <v>http://www.chictr.org.cn/showproj.aspx?proj=50653</v>
      </c>
      <c r="M213" s="100" t="s">
        <v>276</v>
      </c>
      <c r="N213" s="100" t="s">
        <v>107</v>
      </c>
      <c r="O213" s="100" t="s">
        <v>320</v>
      </c>
      <c r="P213" s="100" t="s">
        <v>296</v>
      </c>
      <c r="Q213" s="100" t="s">
        <v>433</v>
      </c>
      <c r="R213" s="100">
        <v>0</v>
      </c>
      <c r="S213" s="100">
        <v>18</v>
      </c>
      <c r="T213" s="100" t="s">
        <v>122</v>
      </c>
      <c r="U213" s="100" t="s">
        <v>434</v>
      </c>
      <c r="V213" s="97">
        <v>43905</v>
      </c>
      <c r="W213" s="100" t="s">
        <v>435</v>
      </c>
      <c r="X213" s="100" t="s">
        <v>108</v>
      </c>
    </row>
    <row r="214" spans="1:24" ht="30" customHeight="1" x14ac:dyDescent="0.35">
      <c r="A214" s="97">
        <v>43976</v>
      </c>
      <c r="B214" s="102" t="s">
        <v>436</v>
      </c>
      <c r="C214" s="100" t="s">
        <v>33</v>
      </c>
      <c r="D214" s="100" t="s">
        <v>437</v>
      </c>
      <c r="E214" s="100" t="s">
        <v>438</v>
      </c>
      <c r="F214" s="100" t="s">
        <v>1669</v>
      </c>
      <c r="G214" s="115" t="s">
        <v>1437</v>
      </c>
      <c r="J214" s="97">
        <v>43899</v>
      </c>
      <c r="K214" s="100" t="s">
        <v>439</v>
      </c>
      <c r="L214" s="109" t="str">
        <f t="shared" si="5"/>
        <v>http://www.chictr.org.cn/showproj.aspx?proj=50730</v>
      </c>
      <c r="M214" s="100" t="s">
        <v>276</v>
      </c>
      <c r="N214" s="100" t="s">
        <v>107</v>
      </c>
      <c r="O214" s="100" t="s">
        <v>320</v>
      </c>
      <c r="P214" s="100" t="s">
        <v>296</v>
      </c>
      <c r="Q214" s="100" t="s">
        <v>440</v>
      </c>
      <c r="R214" s="100">
        <v>0</v>
      </c>
      <c r="S214" s="100">
        <v>18</v>
      </c>
      <c r="T214" s="100" t="s">
        <v>122</v>
      </c>
      <c r="U214" s="100" t="s">
        <v>441</v>
      </c>
      <c r="V214" s="97">
        <v>43858</v>
      </c>
      <c r="W214" s="100" t="s">
        <v>442</v>
      </c>
      <c r="X214" s="100" t="s">
        <v>108</v>
      </c>
    </row>
    <row r="215" spans="1:24" ht="30" customHeight="1" x14ac:dyDescent="0.35">
      <c r="A215" s="97">
        <v>43976</v>
      </c>
      <c r="B215" s="102" t="s">
        <v>443</v>
      </c>
      <c r="C215" s="100" t="s">
        <v>33</v>
      </c>
      <c r="D215" s="100" t="s">
        <v>444</v>
      </c>
      <c r="E215" s="100" t="s">
        <v>445</v>
      </c>
      <c r="F215" s="100" t="s">
        <v>1438</v>
      </c>
      <c r="G215" s="115" t="s">
        <v>1439</v>
      </c>
      <c r="J215" s="97">
        <v>43899</v>
      </c>
      <c r="K215" s="100" t="s">
        <v>446</v>
      </c>
      <c r="L215" s="109" t="str">
        <f t="shared" si="5"/>
        <v>http://www.chictr.org.cn/showproj.aspx?proj=50763</v>
      </c>
      <c r="M215" s="100" t="s">
        <v>276</v>
      </c>
      <c r="N215" s="100" t="s">
        <v>107</v>
      </c>
      <c r="O215" s="100" t="s">
        <v>286</v>
      </c>
      <c r="P215" s="100" t="s">
        <v>287</v>
      </c>
      <c r="Q215" s="100" t="s">
        <v>447</v>
      </c>
      <c r="R215" s="100">
        <v>2</v>
      </c>
      <c r="S215" s="100">
        <v>65</v>
      </c>
      <c r="T215" s="100" t="s">
        <v>255</v>
      </c>
      <c r="U215" s="100" t="s">
        <v>448</v>
      </c>
      <c r="V215" s="97">
        <v>43906</v>
      </c>
      <c r="W215" s="100" t="s">
        <v>449</v>
      </c>
      <c r="X215" s="100">
        <v>0</v>
      </c>
    </row>
    <row r="216" spans="1:24" ht="30" customHeight="1" x14ac:dyDescent="0.35">
      <c r="A216" s="97">
        <v>43976</v>
      </c>
      <c r="B216" s="102" t="s">
        <v>450</v>
      </c>
      <c r="C216" s="100" t="s">
        <v>33</v>
      </c>
      <c r="D216" s="100" t="s">
        <v>451</v>
      </c>
      <c r="E216" s="100" t="s">
        <v>452</v>
      </c>
      <c r="F216" s="100" t="s">
        <v>1670</v>
      </c>
      <c r="G216" s="115" t="s">
        <v>1671</v>
      </c>
      <c r="J216" s="97">
        <v>43899</v>
      </c>
      <c r="K216" s="100" t="s">
        <v>453</v>
      </c>
      <c r="L216" s="109" t="str">
        <f t="shared" si="5"/>
        <v>http://www.chictr.org.cn/showproj.aspx?proj=50572</v>
      </c>
      <c r="M216" s="100" t="s">
        <v>276</v>
      </c>
      <c r="N216" s="100" t="s">
        <v>107</v>
      </c>
      <c r="O216" s="100" t="s">
        <v>454</v>
      </c>
      <c r="P216" s="100" t="s">
        <v>304</v>
      </c>
      <c r="Q216" s="100" t="s">
        <v>455</v>
      </c>
      <c r="R216" s="100">
        <v>0</v>
      </c>
      <c r="S216" s="100">
        <v>18</v>
      </c>
      <c r="T216" s="100" t="s">
        <v>255</v>
      </c>
      <c r="U216" s="100" t="s">
        <v>456</v>
      </c>
      <c r="V216" s="97">
        <v>43862</v>
      </c>
      <c r="W216" s="100" t="s">
        <v>457</v>
      </c>
      <c r="X216" s="100">
        <v>0</v>
      </c>
    </row>
    <row r="217" spans="1:24" ht="30" customHeight="1" x14ac:dyDescent="0.35">
      <c r="A217" s="97">
        <v>43976</v>
      </c>
      <c r="B217" s="102" t="s">
        <v>458</v>
      </c>
      <c r="C217" s="100" t="s">
        <v>33</v>
      </c>
      <c r="D217" s="100" t="s">
        <v>301</v>
      </c>
      <c r="E217" s="100" t="s">
        <v>459</v>
      </c>
      <c r="F217" s="100" t="s">
        <v>1672</v>
      </c>
      <c r="G217" s="115" t="s">
        <v>1673</v>
      </c>
      <c r="J217" s="97">
        <v>43901</v>
      </c>
      <c r="K217" s="100" t="s">
        <v>460</v>
      </c>
      <c r="L217" s="109" t="str">
        <f t="shared" si="5"/>
        <v>http://www.chictr.org.cn/showproj.aspx?proj=50001</v>
      </c>
      <c r="M217" s="100" t="s">
        <v>276</v>
      </c>
      <c r="N217" s="100" t="s">
        <v>107</v>
      </c>
      <c r="O217" s="100" t="s">
        <v>295</v>
      </c>
      <c r="P217" s="100" t="s">
        <v>296</v>
      </c>
      <c r="Q217" s="100" t="s">
        <v>461</v>
      </c>
      <c r="R217" s="100">
        <v>1</v>
      </c>
      <c r="S217" s="100">
        <v>100</v>
      </c>
      <c r="T217" s="100" t="s">
        <v>122</v>
      </c>
      <c r="U217" s="100" t="s">
        <v>462</v>
      </c>
      <c r="V217" s="97">
        <v>43870</v>
      </c>
      <c r="W217" s="100" t="s">
        <v>463</v>
      </c>
      <c r="X217" s="100">
        <v>0</v>
      </c>
    </row>
    <row r="218" spans="1:24" ht="30" customHeight="1" x14ac:dyDescent="0.35">
      <c r="A218" s="97">
        <v>43976</v>
      </c>
      <c r="B218" s="102" t="s">
        <v>464</v>
      </c>
      <c r="C218" s="100" t="s">
        <v>33</v>
      </c>
      <c r="D218" s="100" t="s">
        <v>317</v>
      </c>
      <c r="E218" s="100" t="s">
        <v>465</v>
      </c>
      <c r="F218" s="100" t="s">
        <v>1440</v>
      </c>
      <c r="G218" s="115" t="s">
        <v>1441</v>
      </c>
      <c r="J218" s="97">
        <v>43903</v>
      </c>
      <c r="K218" s="100" t="s">
        <v>466</v>
      </c>
      <c r="L218" s="109" t="str">
        <f t="shared" si="5"/>
        <v>http://www.chictr.org.cn/showproj.aspx?proj=50950</v>
      </c>
      <c r="M218" s="100" t="s">
        <v>276</v>
      </c>
      <c r="N218" s="100" t="s">
        <v>107</v>
      </c>
      <c r="O218" s="100" t="s">
        <v>400</v>
      </c>
      <c r="P218" s="100" t="s">
        <v>389</v>
      </c>
      <c r="Q218" s="100" t="s">
        <v>467</v>
      </c>
      <c r="R218" s="100">
        <v>1</v>
      </c>
      <c r="S218" s="100">
        <v>99</v>
      </c>
      <c r="T218" s="100" t="s">
        <v>255</v>
      </c>
      <c r="U218" s="100" t="s">
        <v>468</v>
      </c>
      <c r="V218" s="97">
        <v>43800</v>
      </c>
      <c r="W218" s="100" t="s">
        <v>469</v>
      </c>
      <c r="X218" s="100" t="s">
        <v>345</v>
      </c>
    </row>
    <row r="219" spans="1:24" ht="30" customHeight="1" x14ac:dyDescent="0.35">
      <c r="A219" s="97">
        <v>43976</v>
      </c>
      <c r="B219" s="102" t="s">
        <v>470</v>
      </c>
      <c r="C219" s="100" t="s">
        <v>33</v>
      </c>
      <c r="E219" s="100" t="s">
        <v>471</v>
      </c>
      <c r="F219" s="100" t="s">
        <v>1440</v>
      </c>
      <c r="G219" s="115" t="s">
        <v>1441</v>
      </c>
      <c r="J219" s="97">
        <v>43903</v>
      </c>
      <c r="K219" s="100" t="s">
        <v>472</v>
      </c>
      <c r="L219" s="109" t="str">
        <f t="shared" si="5"/>
        <v>http://www.chictr.org.cn/showproj.aspx?proj=50964</v>
      </c>
      <c r="M219" s="100" t="s">
        <v>276</v>
      </c>
      <c r="N219" s="100" t="s">
        <v>107</v>
      </c>
      <c r="O219" s="100" t="s">
        <v>400</v>
      </c>
      <c r="P219" s="100" t="s">
        <v>296</v>
      </c>
      <c r="Q219" s="100" t="s">
        <v>467</v>
      </c>
      <c r="R219" s="100">
        <v>1</v>
      </c>
      <c r="S219" s="100">
        <v>99</v>
      </c>
      <c r="T219" s="100" t="s">
        <v>255</v>
      </c>
      <c r="U219" s="100" t="s">
        <v>473</v>
      </c>
      <c r="V219" s="97">
        <v>43800</v>
      </c>
      <c r="X219" s="100" t="s">
        <v>345</v>
      </c>
    </row>
    <row r="220" spans="1:24" ht="30" customHeight="1" x14ac:dyDescent="0.35">
      <c r="A220" s="97">
        <v>43976</v>
      </c>
      <c r="B220" s="102" t="s">
        <v>474</v>
      </c>
      <c r="C220" s="100" t="s">
        <v>33</v>
      </c>
      <c r="D220" s="100" t="s">
        <v>475</v>
      </c>
      <c r="E220" s="100" t="s">
        <v>476</v>
      </c>
      <c r="F220" s="100" t="s">
        <v>1674</v>
      </c>
      <c r="G220" s="115" t="s">
        <v>1675</v>
      </c>
      <c r="J220" s="97">
        <v>43904</v>
      </c>
      <c r="K220" s="100" t="s">
        <v>477</v>
      </c>
      <c r="L220" s="109" t="str">
        <f t="shared" si="5"/>
        <v>http://www.chictr.org.cn/showproj.aspx?proj=50961</v>
      </c>
      <c r="M220" s="100" t="s">
        <v>276</v>
      </c>
      <c r="N220" s="100" t="s">
        <v>107</v>
      </c>
      <c r="O220" s="100" t="s">
        <v>295</v>
      </c>
      <c r="P220" s="100" t="s">
        <v>296</v>
      </c>
      <c r="Q220" s="100" t="s">
        <v>478</v>
      </c>
      <c r="R220" s="100">
        <v>0</v>
      </c>
      <c r="S220" s="100">
        <v>100</v>
      </c>
      <c r="T220" s="100" t="s">
        <v>255</v>
      </c>
      <c r="U220" s="100" t="s">
        <v>479</v>
      </c>
      <c r="V220" s="97">
        <v>43891</v>
      </c>
      <c r="W220" s="100" t="s">
        <v>480</v>
      </c>
      <c r="X220" s="100">
        <v>0</v>
      </c>
    </row>
    <row r="221" spans="1:24" ht="30" customHeight="1" x14ac:dyDescent="0.35">
      <c r="A221" s="97">
        <v>43976</v>
      </c>
      <c r="B221" s="102" t="s">
        <v>481</v>
      </c>
      <c r="C221" s="100" t="s">
        <v>33</v>
      </c>
      <c r="D221" s="100" t="s">
        <v>482</v>
      </c>
      <c r="E221" s="100" t="s">
        <v>483</v>
      </c>
      <c r="F221" s="100" t="s">
        <v>1442</v>
      </c>
      <c r="G221" s="115" t="s">
        <v>1443</v>
      </c>
      <c r="J221" s="97">
        <v>43904</v>
      </c>
      <c r="K221" s="100" t="s">
        <v>484</v>
      </c>
      <c r="L221" s="109" t="str">
        <f t="shared" si="5"/>
        <v>http://www.chictr.org.cn/showproj.aspx?proj=50976</v>
      </c>
      <c r="M221" s="100" t="s">
        <v>276</v>
      </c>
      <c r="N221" s="100" t="s">
        <v>107</v>
      </c>
      <c r="O221" s="100" t="s">
        <v>320</v>
      </c>
      <c r="P221" s="100" t="s">
        <v>278</v>
      </c>
      <c r="Q221" s="100" t="s">
        <v>485</v>
      </c>
      <c r="R221" s="100">
        <v>2</v>
      </c>
      <c r="S221" s="100">
        <v>89</v>
      </c>
      <c r="T221" s="100" t="s">
        <v>122</v>
      </c>
      <c r="U221" s="100" t="s">
        <v>486</v>
      </c>
      <c r="V221" s="97">
        <v>43862</v>
      </c>
      <c r="W221" s="100" t="s">
        <v>370</v>
      </c>
      <c r="X221" s="100" t="s">
        <v>108</v>
      </c>
    </row>
    <row r="222" spans="1:24" ht="30" customHeight="1" x14ac:dyDescent="0.35">
      <c r="A222" s="97">
        <v>43976</v>
      </c>
      <c r="B222" s="102" t="s">
        <v>487</v>
      </c>
      <c r="C222" s="100" t="s">
        <v>33</v>
      </c>
      <c r="D222" s="100" t="s">
        <v>488</v>
      </c>
      <c r="F222" s="100" t="s">
        <v>1444</v>
      </c>
      <c r="G222" s="115" t="s">
        <v>1335</v>
      </c>
      <c r="J222" s="97">
        <v>43905</v>
      </c>
      <c r="K222" s="100" t="s">
        <v>489</v>
      </c>
      <c r="L222" s="109" t="str">
        <f t="shared" si="5"/>
        <v>http://www.chictr.org.cn/showproj.aspx?proj=50997</v>
      </c>
      <c r="M222" s="100" t="s">
        <v>276</v>
      </c>
      <c r="N222" s="100" t="s">
        <v>107</v>
      </c>
      <c r="O222" s="100" t="s">
        <v>295</v>
      </c>
      <c r="P222" s="100" t="s">
        <v>296</v>
      </c>
      <c r="Q222" s="100" t="s">
        <v>490</v>
      </c>
      <c r="R222" s="100">
        <v>0</v>
      </c>
      <c r="S222" s="100">
        <v>86</v>
      </c>
      <c r="T222" s="100" t="s">
        <v>255</v>
      </c>
      <c r="U222" s="100" t="s">
        <v>491</v>
      </c>
      <c r="V222" s="97">
        <v>43862</v>
      </c>
      <c r="W222" s="100" t="s">
        <v>492</v>
      </c>
      <c r="X222" s="100">
        <v>0</v>
      </c>
    </row>
    <row r="223" spans="1:24" ht="30" customHeight="1" x14ac:dyDescent="0.35">
      <c r="A223" s="97">
        <v>43976</v>
      </c>
      <c r="B223" s="102" t="s">
        <v>493</v>
      </c>
      <c r="C223" s="100" t="s">
        <v>33</v>
      </c>
      <c r="D223" s="100" t="s">
        <v>494</v>
      </c>
      <c r="E223" s="100" t="s">
        <v>495</v>
      </c>
      <c r="F223" s="100" t="s">
        <v>1445</v>
      </c>
      <c r="G223" s="115" t="s">
        <v>1335</v>
      </c>
      <c r="J223" s="97">
        <v>43905</v>
      </c>
      <c r="K223" s="100" t="s">
        <v>496</v>
      </c>
      <c r="L223" s="109" t="str">
        <f t="shared" si="5"/>
        <v>http://www.chictr.org.cn/showproj.aspx?proj=51037</v>
      </c>
      <c r="M223" s="100" t="s">
        <v>276</v>
      </c>
      <c r="N223" s="100" t="s">
        <v>107</v>
      </c>
      <c r="O223" s="100" t="s">
        <v>320</v>
      </c>
      <c r="P223" s="100" t="s">
        <v>296</v>
      </c>
      <c r="Q223" s="100" t="s">
        <v>497</v>
      </c>
      <c r="R223" s="100">
        <v>0</v>
      </c>
      <c r="S223" s="100">
        <v>86</v>
      </c>
      <c r="T223" s="100" t="s">
        <v>255</v>
      </c>
      <c r="U223" s="100" t="s">
        <v>498</v>
      </c>
      <c r="V223" s="97">
        <v>43861</v>
      </c>
      <c r="W223" s="100" t="s">
        <v>499</v>
      </c>
      <c r="X223" s="100" t="s">
        <v>108</v>
      </c>
    </row>
    <row r="224" spans="1:24" ht="30" customHeight="1" x14ac:dyDescent="0.35">
      <c r="A224" s="97">
        <v>43976</v>
      </c>
      <c r="B224" s="102" t="s">
        <v>500</v>
      </c>
      <c r="C224" s="100" t="s">
        <v>33</v>
      </c>
      <c r="D224" s="100" t="s">
        <v>317</v>
      </c>
      <c r="E224" s="100" t="s">
        <v>501</v>
      </c>
      <c r="F224" s="100" t="s">
        <v>1446</v>
      </c>
      <c r="G224" s="115" t="s">
        <v>1308</v>
      </c>
      <c r="J224" s="97">
        <v>43905</v>
      </c>
      <c r="K224" s="100" t="s">
        <v>502</v>
      </c>
      <c r="L224" s="109" t="str">
        <f t="shared" si="5"/>
        <v>http://www.chictr.org.cn/showproj.aspx?proj=51039</v>
      </c>
      <c r="M224" s="100" t="s">
        <v>276</v>
      </c>
      <c r="N224" s="100" t="s">
        <v>107</v>
      </c>
      <c r="O224" s="100" t="s">
        <v>320</v>
      </c>
      <c r="P224" s="100" t="s">
        <v>296</v>
      </c>
      <c r="Q224" s="100" t="s">
        <v>503</v>
      </c>
      <c r="R224" s="100">
        <v>1</v>
      </c>
      <c r="S224" s="100">
        <v>100</v>
      </c>
      <c r="T224" s="100" t="s">
        <v>255</v>
      </c>
      <c r="U224" s="100" t="s">
        <v>504</v>
      </c>
      <c r="V224" s="97">
        <v>43891</v>
      </c>
      <c r="W224" s="100" t="s">
        <v>505</v>
      </c>
      <c r="X224" s="100" t="s">
        <v>108</v>
      </c>
    </row>
    <row r="225" spans="1:24" ht="30" customHeight="1" x14ac:dyDescent="0.35">
      <c r="A225" s="97">
        <v>43976</v>
      </c>
      <c r="B225" s="102" t="s">
        <v>506</v>
      </c>
      <c r="C225" s="100" t="s">
        <v>33</v>
      </c>
      <c r="D225" s="100" t="s">
        <v>507</v>
      </c>
      <c r="E225" s="100" t="s">
        <v>508</v>
      </c>
      <c r="F225" s="100" t="s">
        <v>1447</v>
      </c>
      <c r="G225" s="115" t="s">
        <v>1676</v>
      </c>
      <c r="J225" s="97">
        <v>43906</v>
      </c>
      <c r="K225" s="100" t="s">
        <v>509</v>
      </c>
      <c r="L225" s="109" t="str">
        <f t="shared" si="5"/>
        <v>http://www.chictr.org.cn/showproj.aspx?proj=51107</v>
      </c>
      <c r="M225" s="100" t="s">
        <v>276</v>
      </c>
      <c r="N225" s="100" t="s">
        <v>107</v>
      </c>
      <c r="O225" s="100" t="s">
        <v>320</v>
      </c>
      <c r="P225" s="100" t="s">
        <v>296</v>
      </c>
      <c r="Q225" s="100" t="s">
        <v>433</v>
      </c>
      <c r="R225" s="100">
        <v>0</v>
      </c>
      <c r="S225" s="100">
        <v>99</v>
      </c>
      <c r="T225" s="100" t="s">
        <v>255</v>
      </c>
      <c r="U225" s="100" t="s">
        <v>510</v>
      </c>
      <c r="V225" s="97">
        <v>43854</v>
      </c>
      <c r="W225" s="100" t="s">
        <v>511</v>
      </c>
      <c r="X225" s="100" t="s">
        <v>345</v>
      </c>
    </row>
    <row r="226" spans="1:24" ht="30" customHeight="1" x14ac:dyDescent="0.35">
      <c r="A226" s="97">
        <v>43976</v>
      </c>
      <c r="B226" s="102" t="s">
        <v>512</v>
      </c>
      <c r="C226" s="110" t="s">
        <v>2065</v>
      </c>
      <c r="D226" s="100" t="s">
        <v>317</v>
      </c>
      <c r="E226" s="100" t="s">
        <v>513</v>
      </c>
      <c r="F226" s="100" t="s">
        <v>1677</v>
      </c>
      <c r="G226" s="115" t="s">
        <v>1448</v>
      </c>
      <c r="J226" s="97">
        <v>43906</v>
      </c>
      <c r="K226" s="100" t="s">
        <v>514</v>
      </c>
      <c r="L226" s="109" t="str">
        <f t="shared" si="5"/>
        <v>http://www.chictr.org.cn/showproj.aspx?proj=49933</v>
      </c>
      <c r="M226" s="100" t="s">
        <v>276</v>
      </c>
      <c r="N226" s="100" t="s">
        <v>107</v>
      </c>
      <c r="O226" s="100" t="s">
        <v>320</v>
      </c>
      <c r="P226" s="100" t="s">
        <v>296</v>
      </c>
      <c r="Q226" s="100" t="s">
        <v>515</v>
      </c>
      <c r="T226" s="100" t="s">
        <v>122</v>
      </c>
      <c r="U226" s="100" t="s">
        <v>516</v>
      </c>
      <c r="V226" s="97">
        <v>43862</v>
      </c>
      <c r="W226" s="100" t="s">
        <v>517</v>
      </c>
      <c r="X226" s="100" t="s">
        <v>345</v>
      </c>
    </row>
    <row r="227" spans="1:24" ht="30" customHeight="1" x14ac:dyDescent="0.35">
      <c r="A227" s="97">
        <v>43976</v>
      </c>
      <c r="B227" s="102" t="s">
        <v>518</v>
      </c>
      <c r="C227" s="100" t="s">
        <v>33</v>
      </c>
      <c r="D227" s="100" t="s">
        <v>519</v>
      </c>
      <c r="E227" s="100" t="s">
        <v>520</v>
      </c>
      <c r="F227" s="100" t="s">
        <v>1449</v>
      </c>
      <c r="G227" s="115" t="s">
        <v>1450</v>
      </c>
      <c r="J227" s="97">
        <v>43906</v>
      </c>
      <c r="K227" s="100" t="s">
        <v>521</v>
      </c>
      <c r="L227" s="109" t="str">
        <f t="shared" si="5"/>
        <v>http://www.chictr.org.cn/showproj.aspx?proj=51064</v>
      </c>
      <c r="M227" s="100" t="s">
        <v>276</v>
      </c>
      <c r="N227" s="100" t="s">
        <v>107</v>
      </c>
      <c r="O227" s="100" t="s">
        <v>320</v>
      </c>
      <c r="P227" s="100" t="s">
        <v>296</v>
      </c>
      <c r="Q227" s="100" t="s">
        <v>522</v>
      </c>
      <c r="R227" s="100">
        <v>0</v>
      </c>
      <c r="S227" s="100">
        <v>100</v>
      </c>
      <c r="T227" s="100" t="s">
        <v>255</v>
      </c>
      <c r="U227" s="100" t="s">
        <v>523</v>
      </c>
      <c r="V227" s="97">
        <v>43899</v>
      </c>
      <c r="W227" s="100" t="s">
        <v>469</v>
      </c>
      <c r="X227" s="100" t="s">
        <v>345</v>
      </c>
    </row>
    <row r="228" spans="1:24" ht="30" customHeight="1" x14ac:dyDescent="0.35">
      <c r="A228" s="97">
        <v>43976</v>
      </c>
      <c r="B228" s="102" t="s">
        <v>524</v>
      </c>
      <c r="C228" s="100" t="s">
        <v>33</v>
      </c>
      <c r="D228" s="100" t="s">
        <v>525</v>
      </c>
      <c r="E228" s="100" t="s">
        <v>526</v>
      </c>
      <c r="F228" s="100" t="s">
        <v>1678</v>
      </c>
      <c r="G228" s="115" t="s">
        <v>1679</v>
      </c>
      <c r="J228" s="97">
        <v>43907</v>
      </c>
      <c r="K228" s="100" t="s">
        <v>527</v>
      </c>
      <c r="L228" s="109" t="str">
        <f t="shared" si="5"/>
        <v>http://www.chictr.org.cn/showproj.aspx?proj=51139</v>
      </c>
      <c r="M228" s="100" t="s">
        <v>276</v>
      </c>
      <c r="N228" s="100" t="s">
        <v>107</v>
      </c>
      <c r="O228" s="100" t="s">
        <v>286</v>
      </c>
      <c r="P228" s="100" t="s">
        <v>287</v>
      </c>
      <c r="Q228" s="100" t="s">
        <v>528</v>
      </c>
      <c r="R228" s="100">
        <v>0</v>
      </c>
      <c r="S228" s="100" t="s">
        <v>529</v>
      </c>
      <c r="T228" s="100" t="s">
        <v>122</v>
      </c>
      <c r="U228" s="100" t="s">
        <v>530</v>
      </c>
      <c r="V228" s="97">
        <v>43876</v>
      </c>
      <c r="W228" s="100" t="s">
        <v>531</v>
      </c>
      <c r="X228" s="100">
        <v>0</v>
      </c>
    </row>
    <row r="229" spans="1:24" ht="30" customHeight="1" x14ac:dyDescent="0.35">
      <c r="A229" s="97">
        <v>43976</v>
      </c>
      <c r="B229" s="102" t="s">
        <v>532</v>
      </c>
      <c r="C229" s="100" t="s">
        <v>33</v>
      </c>
      <c r="D229" s="100" t="s">
        <v>533</v>
      </c>
      <c r="E229" s="100" t="s">
        <v>534</v>
      </c>
      <c r="F229" s="100" t="s">
        <v>1680</v>
      </c>
      <c r="G229" s="115" t="s">
        <v>1681</v>
      </c>
      <c r="J229" s="97">
        <v>43909</v>
      </c>
      <c r="K229" s="100" t="s">
        <v>535</v>
      </c>
      <c r="L229" s="109" t="str">
        <f t="shared" si="5"/>
        <v>http://www.chictr.org.cn/showproj.aspx?proj=51283</v>
      </c>
      <c r="M229" s="100" t="s">
        <v>276</v>
      </c>
      <c r="N229" s="100" t="s">
        <v>107</v>
      </c>
      <c r="O229" s="100" t="s">
        <v>295</v>
      </c>
      <c r="P229" s="100" t="s">
        <v>296</v>
      </c>
      <c r="Q229" s="100" t="s">
        <v>433</v>
      </c>
      <c r="R229" s="100">
        <v>0</v>
      </c>
      <c r="S229" s="100">
        <v>99</v>
      </c>
      <c r="T229" s="100" t="s">
        <v>255</v>
      </c>
      <c r="U229" s="100" t="s">
        <v>536</v>
      </c>
      <c r="V229" s="97">
        <v>43910</v>
      </c>
      <c r="W229" s="100" t="s">
        <v>537</v>
      </c>
      <c r="X229" s="100" t="s">
        <v>345</v>
      </c>
    </row>
    <row r="230" spans="1:24" ht="30" customHeight="1" x14ac:dyDescent="0.35">
      <c r="A230" s="97">
        <v>43976</v>
      </c>
      <c r="B230" s="102" t="s">
        <v>538</v>
      </c>
      <c r="C230" s="100" t="s">
        <v>33</v>
      </c>
      <c r="D230" s="100" t="s">
        <v>539</v>
      </c>
      <c r="E230" s="100" t="s">
        <v>540</v>
      </c>
      <c r="F230" s="100" t="s">
        <v>1451</v>
      </c>
      <c r="G230" s="115" t="s">
        <v>1452</v>
      </c>
      <c r="J230" s="97">
        <v>43912</v>
      </c>
      <c r="K230" s="100" t="s">
        <v>541</v>
      </c>
      <c r="L230" s="109" t="str">
        <f t="shared" si="5"/>
        <v>http://www.chictr.org.cn/showproj.aspx?proj=51132</v>
      </c>
      <c r="M230" s="100" t="s">
        <v>276</v>
      </c>
      <c r="N230" s="100" t="s">
        <v>107</v>
      </c>
      <c r="O230" s="100" t="s">
        <v>320</v>
      </c>
      <c r="P230" s="100" t="s">
        <v>100</v>
      </c>
      <c r="Q230" s="100" t="s">
        <v>542</v>
      </c>
      <c r="R230" s="100">
        <v>0</v>
      </c>
      <c r="S230" s="100">
        <v>100</v>
      </c>
      <c r="T230" s="100" t="s">
        <v>122</v>
      </c>
      <c r="U230" s="100" t="s">
        <v>543</v>
      </c>
      <c r="V230" s="97">
        <v>43870</v>
      </c>
      <c r="W230" s="100" t="s">
        <v>544</v>
      </c>
      <c r="X230" s="100" t="s">
        <v>345</v>
      </c>
    </row>
    <row r="231" spans="1:24" ht="30" customHeight="1" x14ac:dyDescent="0.35">
      <c r="A231" s="97">
        <v>43976</v>
      </c>
      <c r="B231" s="102" t="s">
        <v>545</v>
      </c>
      <c r="C231" s="100" t="s">
        <v>33</v>
      </c>
      <c r="D231" s="100" t="s">
        <v>546</v>
      </c>
      <c r="E231" s="100" t="s">
        <v>547</v>
      </c>
      <c r="F231" s="100" t="s">
        <v>1682</v>
      </c>
      <c r="G231" s="115" t="s">
        <v>1683</v>
      </c>
      <c r="J231" s="97">
        <v>43912</v>
      </c>
      <c r="K231" s="100" t="s">
        <v>548</v>
      </c>
      <c r="L231" s="109" t="str">
        <f t="shared" si="5"/>
        <v>http://www.chictr.org.cn/showproj.aspx?proj=51185</v>
      </c>
      <c r="M231" s="100" t="s">
        <v>276</v>
      </c>
      <c r="N231" s="100" t="s">
        <v>107</v>
      </c>
      <c r="O231" s="100" t="s">
        <v>320</v>
      </c>
      <c r="P231" s="100" t="s">
        <v>296</v>
      </c>
      <c r="Q231" s="100" t="s">
        <v>549</v>
      </c>
      <c r="R231" s="100">
        <v>0</v>
      </c>
      <c r="S231" s="100">
        <v>90</v>
      </c>
      <c r="T231" s="100" t="s">
        <v>122</v>
      </c>
      <c r="U231" s="100" t="s">
        <v>550</v>
      </c>
      <c r="V231" s="97">
        <v>43866</v>
      </c>
      <c r="W231" s="100" t="s">
        <v>551</v>
      </c>
      <c r="X231" s="100" t="s">
        <v>108</v>
      </c>
    </row>
    <row r="232" spans="1:24" ht="30" customHeight="1" x14ac:dyDescent="0.35">
      <c r="A232" s="97">
        <v>43976</v>
      </c>
      <c r="B232" s="102" t="s">
        <v>552</v>
      </c>
      <c r="C232" s="100" t="s">
        <v>33</v>
      </c>
      <c r="D232" s="100" t="s">
        <v>482</v>
      </c>
      <c r="E232" s="100" t="s">
        <v>553</v>
      </c>
      <c r="F232" s="100" t="s">
        <v>1453</v>
      </c>
      <c r="G232" s="115" t="s">
        <v>1335</v>
      </c>
      <c r="J232" s="97">
        <v>43912</v>
      </c>
      <c r="K232" s="100" t="s">
        <v>554</v>
      </c>
      <c r="L232" s="109" t="str">
        <f t="shared" si="5"/>
        <v>http://www.chictr.org.cn/showproj.aspx?proj=50605</v>
      </c>
      <c r="M232" s="100" t="s">
        <v>276</v>
      </c>
      <c r="N232" s="100" t="s">
        <v>107</v>
      </c>
      <c r="O232" s="100" t="s">
        <v>320</v>
      </c>
      <c r="P232" s="100" t="s">
        <v>296</v>
      </c>
      <c r="Q232" s="100" t="s">
        <v>555</v>
      </c>
      <c r="R232" s="100">
        <v>20</v>
      </c>
      <c r="S232" s="100">
        <v>50</v>
      </c>
      <c r="T232" s="100" t="s">
        <v>122</v>
      </c>
      <c r="U232" s="100" t="s">
        <v>556</v>
      </c>
      <c r="V232" s="97">
        <v>43862</v>
      </c>
      <c r="W232" s="100" t="s">
        <v>557</v>
      </c>
      <c r="X232" s="100">
        <v>0</v>
      </c>
    </row>
    <row r="233" spans="1:24" ht="30" customHeight="1" x14ac:dyDescent="0.35">
      <c r="A233" s="97">
        <v>43976</v>
      </c>
      <c r="B233" s="102" t="s">
        <v>558</v>
      </c>
      <c r="C233" s="100" t="s">
        <v>33</v>
      </c>
      <c r="D233" s="100" t="s">
        <v>317</v>
      </c>
      <c r="E233" s="100" t="s">
        <v>559</v>
      </c>
      <c r="F233" s="100" t="s">
        <v>1454</v>
      </c>
      <c r="G233" s="115" t="s">
        <v>1455</v>
      </c>
      <c r="J233" s="97">
        <v>43913</v>
      </c>
      <c r="K233" s="100" t="s">
        <v>560</v>
      </c>
      <c r="L233" s="109" t="str">
        <f t="shared" si="5"/>
        <v>http://www.chictr.org.cn/showproj.aspx?proj=51390</v>
      </c>
      <c r="M233" s="100" t="s">
        <v>276</v>
      </c>
      <c r="N233" s="100" t="s">
        <v>107</v>
      </c>
      <c r="O233" s="100" t="s">
        <v>320</v>
      </c>
      <c r="P233" s="100" t="s">
        <v>296</v>
      </c>
      <c r="Q233" s="100" t="s">
        <v>561</v>
      </c>
      <c r="R233" s="100">
        <v>0.1</v>
      </c>
      <c r="S233" s="100">
        <v>85</v>
      </c>
      <c r="T233" s="100" t="s">
        <v>255</v>
      </c>
      <c r="U233" s="100" t="s">
        <v>562</v>
      </c>
      <c r="V233" s="97">
        <v>43877</v>
      </c>
      <c r="W233" s="100" t="s">
        <v>563</v>
      </c>
      <c r="X233" s="100" t="s">
        <v>108</v>
      </c>
    </row>
    <row r="234" spans="1:24" ht="30" customHeight="1" x14ac:dyDescent="0.35">
      <c r="A234" s="97">
        <v>43976</v>
      </c>
      <c r="B234" s="102" t="s">
        <v>564</v>
      </c>
      <c r="C234" s="100" t="s">
        <v>33</v>
      </c>
      <c r="D234" s="100" t="s">
        <v>317</v>
      </c>
      <c r="E234" s="100" t="s">
        <v>565</v>
      </c>
      <c r="F234" s="100" t="s">
        <v>1684</v>
      </c>
      <c r="G234" s="115" t="s">
        <v>1685</v>
      </c>
      <c r="J234" s="97">
        <v>43915</v>
      </c>
      <c r="K234" s="100" t="s">
        <v>566</v>
      </c>
      <c r="L234" s="109" t="str">
        <f t="shared" si="5"/>
        <v>http://www.chictr.org.cn/showproj.aspx?proj=51473</v>
      </c>
      <c r="M234" s="100" t="s">
        <v>276</v>
      </c>
      <c r="N234" s="100" t="s">
        <v>107</v>
      </c>
      <c r="O234" s="100" t="s">
        <v>320</v>
      </c>
      <c r="P234" s="100" t="s">
        <v>278</v>
      </c>
      <c r="Q234" s="100" t="s">
        <v>567</v>
      </c>
      <c r="R234" s="100">
        <v>0</v>
      </c>
      <c r="S234" s="100">
        <v>100</v>
      </c>
      <c r="T234" s="100" t="s">
        <v>255</v>
      </c>
      <c r="U234" s="100" t="s">
        <v>568</v>
      </c>
      <c r="V234" s="97">
        <v>43916</v>
      </c>
      <c r="W234" s="100" t="s">
        <v>344</v>
      </c>
      <c r="X234" s="100" t="s">
        <v>345</v>
      </c>
    </row>
    <row r="235" spans="1:24" ht="30" customHeight="1" x14ac:dyDescent="0.35">
      <c r="A235" s="97">
        <v>43976</v>
      </c>
      <c r="B235" s="102" t="s">
        <v>569</v>
      </c>
      <c r="C235" s="100" t="s">
        <v>33</v>
      </c>
      <c r="D235" s="100" t="s">
        <v>317</v>
      </c>
      <c r="E235" s="100" t="s">
        <v>411</v>
      </c>
      <c r="F235" s="100" t="s">
        <v>1456</v>
      </c>
      <c r="G235" s="115" t="s">
        <v>1686</v>
      </c>
      <c r="J235" s="97">
        <v>43917</v>
      </c>
      <c r="K235" s="100" t="s">
        <v>570</v>
      </c>
      <c r="L235" s="109" t="str">
        <f t="shared" si="5"/>
        <v>http://www.chictr.org.cn/showproj.aspx?proj=51629</v>
      </c>
      <c r="M235" s="100" t="s">
        <v>276</v>
      </c>
      <c r="N235" s="100" t="s">
        <v>107</v>
      </c>
      <c r="O235" s="100" t="s">
        <v>320</v>
      </c>
      <c r="P235" s="100" t="s">
        <v>296</v>
      </c>
      <c r="Q235" s="100" t="s">
        <v>571</v>
      </c>
      <c r="R235" s="100">
        <v>0</v>
      </c>
      <c r="S235" s="100">
        <v>18</v>
      </c>
      <c r="T235" s="100" t="s">
        <v>122</v>
      </c>
      <c r="U235" s="100" t="s">
        <v>572</v>
      </c>
      <c r="V235" s="97">
        <v>43906</v>
      </c>
      <c r="W235" s="100" t="s">
        <v>573</v>
      </c>
      <c r="X235" s="100" t="s">
        <v>108</v>
      </c>
    </row>
    <row r="236" spans="1:24" ht="30" customHeight="1" x14ac:dyDescent="0.35">
      <c r="A236" s="97">
        <v>43976</v>
      </c>
      <c r="B236" s="102" t="s">
        <v>574</v>
      </c>
      <c r="C236" s="100" t="s">
        <v>114</v>
      </c>
      <c r="D236" s="100" t="s">
        <v>575</v>
      </c>
      <c r="E236" s="100" t="s">
        <v>576</v>
      </c>
      <c r="F236" s="100" t="s">
        <v>1457</v>
      </c>
      <c r="G236" s="115" t="s">
        <v>1458</v>
      </c>
      <c r="J236" s="97">
        <v>43918</v>
      </c>
      <c r="K236" s="100" t="s">
        <v>577</v>
      </c>
      <c r="L236" s="109" t="str">
        <f t="shared" si="5"/>
        <v>http://www.chictr.org.cn/showproj.aspx?proj=51385</v>
      </c>
      <c r="M236" s="100" t="s">
        <v>276</v>
      </c>
      <c r="N236" s="100" t="s">
        <v>107</v>
      </c>
      <c r="O236" s="100" t="s">
        <v>320</v>
      </c>
      <c r="P236" s="100" t="s">
        <v>296</v>
      </c>
      <c r="Q236" s="100" t="s">
        <v>578</v>
      </c>
      <c r="R236" s="100">
        <v>18</v>
      </c>
      <c r="S236" s="100">
        <v>50</v>
      </c>
      <c r="T236" s="100" t="s">
        <v>255</v>
      </c>
      <c r="U236" s="100" t="s">
        <v>579</v>
      </c>
      <c r="V236" s="97">
        <v>43921</v>
      </c>
      <c r="W236" s="100" t="s">
        <v>580</v>
      </c>
      <c r="X236" s="100" t="s">
        <v>345</v>
      </c>
    </row>
    <row r="237" spans="1:24" ht="30" customHeight="1" x14ac:dyDescent="0.35">
      <c r="A237" s="97">
        <v>43976</v>
      </c>
      <c r="B237" s="102" t="s">
        <v>581</v>
      </c>
      <c r="C237" s="100" t="s">
        <v>33</v>
      </c>
      <c r="D237" s="100" t="s">
        <v>582</v>
      </c>
      <c r="E237" s="100" t="s">
        <v>583</v>
      </c>
      <c r="F237" s="100" t="s">
        <v>1459</v>
      </c>
      <c r="G237" s="115" t="s">
        <v>1460</v>
      </c>
      <c r="J237" s="97">
        <v>43919</v>
      </c>
      <c r="K237" s="100" t="s">
        <v>584</v>
      </c>
      <c r="L237" s="109" t="str">
        <f t="shared" si="5"/>
        <v>http://www.chictr.org.cn/showproj.aspx?proj=51694</v>
      </c>
      <c r="M237" s="100" t="s">
        <v>276</v>
      </c>
      <c r="N237" s="100" t="s">
        <v>107</v>
      </c>
      <c r="O237" s="100" t="s">
        <v>295</v>
      </c>
      <c r="P237" s="100" t="s">
        <v>296</v>
      </c>
      <c r="Q237" s="100" t="s">
        <v>585</v>
      </c>
      <c r="R237" s="100">
        <v>1</v>
      </c>
      <c r="S237" s="100">
        <v>80</v>
      </c>
      <c r="T237" s="100" t="s">
        <v>122</v>
      </c>
      <c r="U237" s="100" t="s">
        <v>586</v>
      </c>
      <c r="V237" s="97">
        <v>43847</v>
      </c>
      <c r="W237" s="100" t="s">
        <v>587</v>
      </c>
      <c r="X237" s="100">
        <v>0</v>
      </c>
    </row>
    <row r="238" spans="1:24" ht="30" customHeight="1" x14ac:dyDescent="0.35">
      <c r="A238" s="97">
        <v>43976</v>
      </c>
      <c r="B238" s="102" t="s">
        <v>588</v>
      </c>
      <c r="C238" s="100" t="s">
        <v>33</v>
      </c>
      <c r="D238" s="100" t="s">
        <v>589</v>
      </c>
      <c r="E238" s="100" t="s">
        <v>590</v>
      </c>
      <c r="F238" s="100" t="s">
        <v>1687</v>
      </c>
      <c r="G238" s="115" t="s">
        <v>1461</v>
      </c>
      <c r="J238" s="97">
        <v>43921</v>
      </c>
      <c r="K238" s="100" t="s">
        <v>591</v>
      </c>
      <c r="L238" s="109" t="str">
        <f t="shared" si="5"/>
        <v>http://www.chictr.org.cn/showproj.aspx?proj=51813</v>
      </c>
      <c r="M238" s="100" t="s">
        <v>276</v>
      </c>
      <c r="N238" s="100" t="s">
        <v>107</v>
      </c>
      <c r="O238" s="100" t="s">
        <v>295</v>
      </c>
      <c r="P238" s="100" t="s">
        <v>296</v>
      </c>
      <c r="Q238" s="100" t="s">
        <v>592</v>
      </c>
      <c r="R238" s="100">
        <v>1</v>
      </c>
      <c r="S238" s="100">
        <v>90</v>
      </c>
      <c r="T238" s="100" t="s">
        <v>255</v>
      </c>
      <c r="U238" s="100" t="s">
        <v>593</v>
      </c>
      <c r="V238" s="97">
        <v>43866</v>
      </c>
      <c r="W238" s="100" t="s">
        <v>594</v>
      </c>
      <c r="X238" s="100" t="s">
        <v>345</v>
      </c>
    </row>
    <row r="239" spans="1:24" ht="30" customHeight="1" x14ac:dyDescent="0.35">
      <c r="A239" s="97">
        <v>43976</v>
      </c>
      <c r="B239" s="102" t="s">
        <v>595</v>
      </c>
      <c r="C239" s="110" t="s">
        <v>2065</v>
      </c>
      <c r="D239" s="100" t="s">
        <v>596</v>
      </c>
      <c r="E239" s="100" t="s">
        <v>597</v>
      </c>
      <c r="F239" s="100" t="s">
        <v>1462</v>
      </c>
      <c r="G239" s="115" t="s">
        <v>1463</v>
      </c>
      <c r="J239" s="97">
        <v>43986</v>
      </c>
      <c r="K239" s="100" t="s">
        <v>598</v>
      </c>
      <c r="L239" s="109" t="str">
        <f t="shared" si="5"/>
        <v>http://www.chictr.org.cn/showproj.aspx?proj=52037</v>
      </c>
      <c r="M239" s="100" t="s">
        <v>276</v>
      </c>
      <c r="N239" s="100" t="s">
        <v>107</v>
      </c>
      <c r="O239" s="100" t="s">
        <v>320</v>
      </c>
      <c r="P239" s="100" t="s">
        <v>296</v>
      </c>
      <c r="Q239" s="100" t="s">
        <v>599</v>
      </c>
      <c r="R239" s="100">
        <v>18</v>
      </c>
      <c r="S239" s="100">
        <v>50</v>
      </c>
      <c r="T239" s="100" t="s">
        <v>122</v>
      </c>
      <c r="U239" s="100" t="s">
        <v>600</v>
      </c>
      <c r="V239" s="97">
        <v>43927</v>
      </c>
      <c r="W239" s="100" t="s">
        <v>601</v>
      </c>
      <c r="X239" s="100" t="s">
        <v>345</v>
      </c>
    </row>
    <row r="240" spans="1:24" ht="30" customHeight="1" x14ac:dyDescent="0.35">
      <c r="A240" s="97">
        <v>43976</v>
      </c>
      <c r="B240" s="102" t="s">
        <v>602</v>
      </c>
      <c r="C240" s="100" t="s">
        <v>33</v>
      </c>
      <c r="D240" s="100" t="s">
        <v>603</v>
      </c>
      <c r="E240" s="100" t="s">
        <v>604</v>
      </c>
      <c r="F240" s="100" t="s">
        <v>1688</v>
      </c>
      <c r="G240" s="115" t="s">
        <v>1464</v>
      </c>
      <c r="J240" s="97">
        <v>44016</v>
      </c>
      <c r="K240" s="100" t="s">
        <v>605</v>
      </c>
      <c r="L240" s="109" t="str">
        <f t="shared" si="5"/>
        <v>http://www.chictr.org.cn/showproj.aspx?proj=51650</v>
      </c>
      <c r="M240" s="100" t="s">
        <v>276</v>
      </c>
      <c r="N240" s="100" t="s">
        <v>107</v>
      </c>
      <c r="O240" s="100" t="s">
        <v>320</v>
      </c>
      <c r="P240" s="100" t="s">
        <v>296</v>
      </c>
      <c r="Q240" s="100" t="s">
        <v>522</v>
      </c>
      <c r="R240" s="100">
        <v>0</v>
      </c>
      <c r="S240" s="100">
        <v>100</v>
      </c>
      <c r="T240" s="100" t="s">
        <v>122</v>
      </c>
      <c r="U240" s="100" t="s">
        <v>606</v>
      </c>
      <c r="V240" s="97">
        <v>43922</v>
      </c>
      <c r="W240" s="100" t="s">
        <v>607</v>
      </c>
      <c r="X240" s="100" t="s">
        <v>108</v>
      </c>
    </row>
    <row r="241" spans="1:24" ht="30" customHeight="1" x14ac:dyDescent="0.35">
      <c r="A241" s="97">
        <v>43976</v>
      </c>
      <c r="B241" s="102" t="s">
        <v>608</v>
      </c>
      <c r="C241" s="100" t="s">
        <v>33</v>
      </c>
      <c r="D241" s="100" t="s">
        <v>609</v>
      </c>
      <c r="E241" s="100" t="s">
        <v>610</v>
      </c>
      <c r="F241" s="100" t="s">
        <v>1465</v>
      </c>
      <c r="G241" s="115" t="s">
        <v>1466</v>
      </c>
      <c r="J241" s="97">
        <v>43930</v>
      </c>
      <c r="K241" s="100" t="s">
        <v>611</v>
      </c>
      <c r="L241" s="109" t="str">
        <f t="shared" si="5"/>
        <v>http://www.chictr.org.cn/showproj.aspx?proj=52165</v>
      </c>
      <c r="M241" s="100" t="s">
        <v>276</v>
      </c>
      <c r="N241" s="100" t="s">
        <v>107</v>
      </c>
      <c r="O241" s="100" t="s">
        <v>286</v>
      </c>
      <c r="P241" s="100" t="s">
        <v>312</v>
      </c>
      <c r="Q241" s="100" t="s">
        <v>612</v>
      </c>
      <c r="R241" s="100">
        <v>2</v>
      </c>
      <c r="S241" s="100">
        <v>7</v>
      </c>
      <c r="T241" s="100" t="s">
        <v>122</v>
      </c>
      <c r="U241" s="100" t="s">
        <v>613</v>
      </c>
      <c r="V241" s="97">
        <v>43840</v>
      </c>
      <c r="W241" s="100" t="s">
        <v>614</v>
      </c>
      <c r="X241" s="100">
        <v>0</v>
      </c>
    </row>
    <row r="242" spans="1:24" ht="30" customHeight="1" x14ac:dyDescent="0.35">
      <c r="A242" s="97">
        <v>43976</v>
      </c>
      <c r="B242" s="102" t="s">
        <v>615</v>
      </c>
      <c r="C242" s="100" t="s">
        <v>33</v>
      </c>
      <c r="D242" s="100" t="s">
        <v>317</v>
      </c>
      <c r="E242" s="100" t="s">
        <v>616</v>
      </c>
      <c r="F242" s="100" t="s">
        <v>1467</v>
      </c>
      <c r="G242" s="115" t="s">
        <v>1468</v>
      </c>
      <c r="J242" s="97">
        <v>43935</v>
      </c>
      <c r="K242" s="100" t="s">
        <v>617</v>
      </c>
      <c r="L242" s="109" t="str">
        <f t="shared" si="5"/>
        <v>http://www.chictr.org.cn/showproj.aspx?proj=52353</v>
      </c>
      <c r="M242" s="100" t="s">
        <v>276</v>
      </c>
      <c r="N242" s="100" t="s">
        <v>107</v>
      </c>
      <c r="O242" s="100" t="s">
        <v>320</v>
      </c>
      <c r="P242" s="100" t="s">
        <v>618</v>
      </c>
      <c r="Q242" s="100" t="s">
        <v>522</v>
      </c>
      <c r="R242" s="100">
        <v>0</v>
      </c>
      <c r="S242" s="100">
        <v>100</v>
      </c>
      <c r="T242" s="100" t="s">
        <v>255</v>
      </c>
      <c r="U242" s="100" t="s">
        <v>619</v>
      </c>
      <c r="V242" s="97">
        <v>43983</v>
      </c>
      <c r="W242" s="100" t="s">
        <v>620</v>
      </c>
      <c r="X242" s="100" t="s">
        <v>108</v>
      </c>
    </row>
    <row r="243" spans="1:24" ht="30" customHeight="1" x14ac:dyDescent="0.35">
      <c r="A243" s="97">
        <v>43976</v>
      </c>
      <c r="B243" s="102" t="s">
        <v>621</v>
      </c>
      <c r="C243" s="110" t="s">
        <v>2065</v>
      </c>
      <c r="D243" s="100" t="s">
        <v>317</v>
      </c>
      <c r="E243" s="100" t="s">
        <v>622</v>
      </c>
      <c r="F243" s="100" t="s">
        <v>1469</v>
      </c>
      <c r="G243" s="115" t="s">
        <v>1470</v>
      </c>
      <c r="J243" s="97">
        <v>43937</v>
      </c>
      <c r="K243" s="100" t="s">
        <v>623</v>
      </c>
      <c r="L243" s="109" t="str">
        <f t="shared" si="5"/>
        <v>http://www.chictr.org.cn/showproj.aspx?proj=52365</v>
      </c>
      <c r="M243" s="100" t="s">
        <v>276</v>
      </c>
      <c r="N243" s="100" t="s">
        <v>107</v>
      </c>
      <c r="O243" s="100" t="s">
        <v>320</v>
      </c>
      <c r="P243" s="100" t="s">
        <v>100</v>
      </c>
      <c r="Q243" s="100" t="s">
        <v>624</v>
      </c>
      <c r="T243" s="100" t="s">
        <v>122</v>
      </c>
      <c r="U243" s="100" t="s">
        <v>625</v>
      </c>
      <c r="V243" s="97">
        <v>43936</v>
      </c>
      <c r="W243" s="100" t="s">
        <v>626</v>
      </c>
      <c r="X243" s="100" t="s">
        <v>345</v>
      </c>
    </row>
    <row r="244" spans="1:24" ht="30" customHeight="1" x14ac:dyDescent="0.35">
      <c r="A244" s="97">
        <v>43976</v>
      </c>
      <c r="B244" s="102" t="s">
        <v>627</v>
      </c>
      <c r="C244" s="100" t="s">
        <v>33</v>
      </c>
      <c r="D244" s="100" t="s">
        <v>628</v>
      </c>
      <c r="E244" s="100" t="s">
        <v>629</v>
      </c>
      <c r="F244" s="100" t="s">
        <v>1689</v>
      </c>
      <c r="G244" s="115" t="s">
        <v>1690</v>
      </c>
      <c r="J244" s="97">
        <v>43942</v>
      </c>
      <c r="K244" s="100" t="s">
        <v>630</v>
      </c>
      <c r="L244" s="109" t="str">
        <f t="shared" si="5"/>
        <v>http://www.chictr.org.cn/showproj.aspx?proj=52694</v>
      </c>
      <c r="M244" s="100" t="s">
        <v>276</v>
      </c>
      <c r="N244" s="100" t="s">
        <v>107</v>
      </c>
      <c r="O244" s="100" t="s">
        <v>320</v>
      </c>
      <c r="P244" s="100" t="s">
        <v>100</v>
      </c>
      <c r="Q244" s="100" t="s">
        <v>631</v>
      </c>
      <c r="R244" s="100">
        <v>0</v>
      </c>
      <c r="S244" s="100">
        <v>100</v>
      </c>
      <c r="T244" s="100" t="s">
        <v>255</v>
      </c>
      <c r="U244" s="100" t="s">
        <v>632</v>
      </c>
      <c r="V244" s="97">
        <v>43943</v>
      </c>
      <c r="W244" s="100" t="s">
        <v>633</v>
      </c>
      <c r="X244" s="100" t="s">
        <v>108</v>
      </c>
    </row>
    <row r="245" spans="1:24" ht="30" customHeight="1" x14ac:dyDescent="0.35">
      <c r="A245" s="97">
        <v>43976</v>
      </c>
      <c r="B245" s="102" t="s">
        <v>634</v>
      </c>
      <c r="C245" s="100" t="s">
        <v>33</v>
      </c>
      <c r="D245" s="100" t="s">
        <v>635</v>
      </c>
      <c r="E245" s="100" t="s">
        <v>636</v>
      </c>
      <c r="F245" s="100" t="s">
        <v>1691</v>
      </c>
      <c r="G245" s="115" t="s">
        <v>1692</v>
      </c>
      <c r="J245" s="97">
        <v>43948</v>
      </c>
      <c r="K245" s="100" t="s">
        <v>637</v>
      </c>
      <c r="L245" s="109" t="str">
        <f t="shared" si="5"/>
        <v>http://www.chictr.org.cn/showproj.aspx?proj=52988</v>
      </c>
      <c r="M245" s="100" t="s">
        <v>276</v>
      </c>
      <c r="N245" s="100" t="s">
        <v>107</v>
      </c>
      <c r="O245" s="100" t="s">
        <v>320</v>
      </c>
      <c r="P245" s="100" t="s">
        <v>312</v>
      </c>
      <c r="Q245" s="100" t="s">
        <v>638</v>
      </c>
      <c r="R245" s="100">
        <v>0</v>
      </c>
      <c r="S245" s="100">
        <v>100</v>
      </c>
      <c r="T245" s="100" t="s">
        <v>255</v>
      </c>
      <c r="U245" s="100" t="s">
        <v>639</v>
      </c>
      <c r="V245" s="97">
        <v>43966</v>
      </c>
      <c r="W245" s="100" t="s">
        <v>640</v>
      </c>
      <c r="X245" s="100" t="s">
        <v>108</v>
      </c>
    </row>
    <row r="246" spans="1:24" ht="30" customHeight="1" x14ac:dyDescent="0.35">
      <c r="A246" s="97">
        <v>43976</v>
      </c>
      <c r="B246" s="102" t="s">
        <v>641</v>
      </c>
      <c r="C246" s="100" t="s">
        <v>33</v>
      </c>
      <c r="D246" s="100" t="s">
        <v>642</v>
      </c>
      <c r="E246" s="100" t="s">
        <v>643</v>
      </c>
      <c r="F246" s="100" t="s">
        <v>1693</v>
      </c>
      <c r="G246" s="115" t="s">
        <v>1694</v>
      </c>
      <c r="J246" s="97">
        <v>43950</v>
      </c>
      <c r="K246" s="100" t="s">
        <v>644</v>
      </c>
      <c r="L246" s="109" t="str">
        <f t="shared" si="5"/>
        <v>http://www.chictr.org.cn/showproj.aspx?proj=53003</v>
      </c>
      <c r="M246" s="100" t="s">
        <v>276</v>
      </c>
      <c r="N246" s="100" t="s">
        <v>107</v>
      </c>
      <c r="O246" s="100" t="s">
        <v>286</v>
      </c>
      <c r="P246" s="100" t="s">
        <v>287</v>
      </c>
      <c r="Q246" s="100" t="s">
        <v>645</v>
      </c>
      <c r="R246" s="100">
        <v>3</v>
      </c>
      <c r="T246" s="100" t="s">
        <v>122</v>
      </c>
      <c r="U246" s="100" t="s">
        <v>646</v>
      </c>
      <c r="V246" s="97">
        <v>43950</v>
      </c>
      <c r="W246" s="100" t="s">
        <v>647</v>
      </c>
      <c r="X246" s="100">
        <v>43832</v>
      </c>
    </row>
    <row r="247" spans="1:24" ht="30" customHeight="1" x14ac:dyDescent="0.35">
      <c r="A247" s="97">
        <v>43976</v>
      </c>
      <c r="B247" s="102" t="s">
        <v>648</v>
      </c>
      <c r="C247" s="100" t="s">
        <v>114</v>
      </c>
      <c r="D247" s="100" t="s">
        <v>649</v>
      </c>
      <c r="E247" s="100" t="s">
        <v>650</v>
      </c>
      <c r="F247" s="100" t="s">
        <v>1471</v>
      </c>
      <c r="G247" s="115" t="s">
        <v>1472</v>
      </c>
      <c r="J247" s="97">
        <v>43956</v>
      </c>
      <c r="K247" s="100" t="s">
        <v>651</v>
      </c>
      <c r="L247" s="109" t="str">
        <f t="shared" si="5"/>
        <v>http://www.chictr.org.cn/showproj.aspx?proj=53285</v>
      </c>
      <c r="M247" s="100" t="s">
        <v>276</v>
      </c>
      <c r="N247" s="100" t="s">
        <v>107</v>
      </c>
      <c r="O247" s="100" t="s">
        <v>320</v>
      </c>
      <c r="P247" s="100" t="s">
        <v>296</v>
      </c>
      <c r="Q247" s="100" t="s">
        <v>555</v>
      </c>
      <c r="R247" s="100">
        <v>20</v>
      </c>
      <c r="S247" s="100">
        <v>40</v>
      </c>
      <c r="T247" s="100" t="s">
        <v>122</v>
      </c>
      <c r="U247" s="100" t="s">
        <v>652</v>
      </c>
      <c r="V247" s="97">
        <v>43922</v>
      </c>
      <c r="W247" s="100" t="s">
        <v>653</v>
      </c>
      <c r="X247" s="100" t="s">
        <v>108</v>
      </c>
    </row>
    <row r="248" spans="1:24" ht="30" customHeight="1" x14ac:dyDescent="0.35">
      <c r="A248" s="97">
        <v>43976</v>
      </c>
      <c r="B248" s="102" t="s">
        <v>654</v>
      </c>
      <c r="C248" s="100" t="s">
        <v>33</v>
      </c>
      <c r="D248" s="100" t="s">
        <v>655</v>
      </c>
      <c r="E248" s="100" t="s">
        <v>656</v>
      </c>
      <c r="F248" s="100" t="s">
        <v>1473</v>
      </c>
      <c r="G248" s="115" t="s">
        <v>1474</v>
      </c>
      <c r="J248" s="97">
        <v>43961</v>
      </c>
      <c r="K248" s="100" t="s">
        <v>657</v>
      </c>
      <c r="L248" s="109" t="str">
        <f t="shared" si="5"/>
        <v>http://www.chictr.org.cn/showproj.aspx?proj=53228</v>
      </c>
      <c r="M248" s="100" t="s">
        <v>276</v>
      </c>
      <c r="N248" s="100" t="s">
        <v>107</v>
      </c>
      <c r="O248" s="100" t="s">
        <v>320</v>
      </c>
      <c r="P248" s="100" t="s">
        <v>304</v>
      </c>
      <c r="Q248" s="100" t="s">
        <v>658</v>
      </c>
      <c r="R248" s="100">
        <v>2</v>
      </c>
      <c r="S248" s="100">
        <v>80</v>
      </c>
      <c r="T248" s="100" t="s">
        <v>255</v>
      </c>
      <c r="U248" s="100" t="s">
        <v>659</v>
      </c>
      <c r="V248" s="97">
        <v>43859</v>
      </c>
      <c r="W248" s="100" t="s">
        <v>660</v>
      </c>
      <c r="X248" s="100">
        <v>0</v>
      </c>
    </row>
    <row r="249" spans="1:24" ht="30" customHeight="1" x14ac:dyDescent="0.35">
      <c r="A249" s="97">
        <v>43976</v>
      </c>
      <c r="B249" s="102" t="s">
        <v>661</v>
      </c>
      <c r="C249" s="100" t="s">
        <v>33</v>
      </c>
      <c r="D249" s="100" t="s">
        <v>482</v>
      </c>
      <c r="E249" s="100" t="s">
        <v>662</v>
      </c>
      <c r="F249" s="100" t="s">
        <v>1475</v>
      </c>
      <c r="G249" s="115" t="s">
        <v>1476</v>
      </c>
      <c r="J249" s="97">
        <v>43966</v>
      </c>
      <c r="K249" s="100" t="s">
        <v>663</v>
      </c>
      <c r="L249" s="109" t="str">
        <f t="shared" si="5"/>
        <v>http://www.chictr.org.cn/showproj.aspx?proj=51841</v>
      </c>
      <c r="M249" s="100" t="s">
        <v>276</v>
      </c>
      <c r="N249" s="100" t="s">
        <v>107</v>
      </c>
      <c r="O249" s="100" t="s">
        <v>320</v>
      </c>
      <c r="P249" s="100" t="s">
        <v>296</v>
      </c>
      <c r="Q249" s="100" t="s">
        <v>664</v>
      </c>
      <c r="R249" s="100">
        <v>0</v>
      </c>
      <c r="S249" s="100">
        <v>80</v>
      </c>
      <c r="T249" s="100" t="s">
        <v>122</v>
      </c>
      <c r="U249" s="100" t="s">
        <v>665</v>
      </c>
      <c r="V249" s="97">
        <v>43848</v>
      </c>
      <c r="W249" s="100" t="s">
        <v>469</v>
      </c>
      <c r="X249" s="100" t="s">
        <v>108</v>
      </c>
    </row>
    <row r="250" spans="1:24" ht="30" customHeight="1" x14ac:dyDescent="0.35">
      <c r="A250" s="97">
        <v>43976</v>
      </c>
      <c r="B250" s="102" t="s">
        <v>666</v>
      </c>
      <c r="C250" s="100" t="s">
        <v>33</v>
      </c>
      <c r="D250" s="100" t="s">
        <v>667</v>
      </c>
      <c r="E250" s="100" t="s">
        <v>668</v>
      </c>
      <c r="F250" s="100" t="s">
        <v>1695</v>
      </c>
      <c r="G250" s="115" t="s">
        <v>1696</v>
      </c>
      <c r="J250" s="97">
        <v>43966</v>
      </c>
      <c r="K250" s="100" t="s">
        <v>669</v>
      </c>
      <c r="L250" s="109" t="str">
        <f t="shared" si="5"/>
        <v>http://www.chictr.org.cn/showproj.aspx?proj=53658</v>
      </c>
      <c r="M250" s="100" t="s">
        <v>276</v>
      </c>
      <c r="N250" s="100" t="s">
        <v>107</v>
      </c>
      <c r="O250" s="100" t="s">
        <v>286</v>
      </c>
      <c r="P250" s="100" t="s">
        <v>287</v>
      </c>
      <c r="Q250" s="100" t="s">
        <v>670</v>
      </c>
      <c r="R250" s="100">
        <v>2</v>
      </c>
      <c r="S250" s="100">
        <v>65</v>
      </c>
      <c r="T250" s="100" t="s">
        <v>122</v>
      </c>
      <c r="U250" s="100" t="s">
        <v>671</v>
      </c>
      <c r="V250" s="97">
        <v>43958</v>
      </c>
      <c r="W250" s="100" t="s">
        <v>672</v>
      </c>
      <c r="X250" s="100">
        <v>4</v>
      </c>
    </row>
    <row r="251" spans="1:24" ht="30" customHeight="1" x14ac:dyDescent="0.35">
      <c r="A251" s="97">
        <v>43976</v>
      </c>
      <c r="B251" s="102" t="s">
        <v>703</v>
      </c>
      <c r="C251" s="100" t="s">
        <v>114</v>
      </c>
      <c r="D251" s="100" t="s">
        <v>1697</v>
      </c>
      <c r="E251" s="100" t="s">
        <v>1553</v>
      </c>
      <c r="F251" s="100" t="s">
        <v>1698</v>
      </c>
      <c r="G251" s="115" t="s">
        <v>1699</v>
      </c>
      <c r="J251" s="97">
        <v>43934</v>
      </c>
      <c r="K251" s="100" t="s">
        <v>704</v>
      </c>
      <c r="L251" s="109" t="str">
        <f t="shared" si="5"/>
        <v>https://www.clinicaltrialsregister.eu/ctr-search/search?query=eudract_number:2020-001587-29</v>
      </c>
      <c r="M251" s="100" t="s">
        <v>705</v>
      </c>
      <c r="N251" s="100" t="s">
        <v>170</v>
      </c>
      <c r="O251" s="100" t="s">
        <v>706</v>
      </c>
      <c r="P251" s="100" t="s">
        <v>707</v>
      </c>
      <c r="Q251" s="100" t="s">
        <v>708</v>
      </c>
      <c r="T251" s="100" t="s">
        <v>709</v>
      </c>
      <c r="U251" s="100" t="s">
        <v>710</v>
      </c>
      <c r="V251" s="97">
        <v>44047</v>
      </c>
      <c r="W251" s="100">
        <v>714</v>
      </c>
      <c r="X251" s="100" t="s">
        <v>711</v>
      </c>
    </row>
    <row r="252" spans="1:24" ht="30" customHeight="1" x14ac:dyDescent="0.35">
      <c r="A252" s="97">
        <v>43976</v>
      </c>
      <c r="B252" s="102" t="s">
        <v>712</v>
      </c>
      <c r="C252" s="100" t="s">
        <v>33</v>
      </c>
      <c r="D252" s="100" t="s">
        <v>713</v>
      </c>
      <c r="E252" s="100" t="s">
        <v>714</v>
      </c>
      <c r="F252" s="100" t="s">
        <v>1700</v>
      </c>
      <c r="G252" s="115" t="s">
        <v>1701</v>
      </c>
      <c r="J252" s="97">
        <v>43912</v>
      </c>
      <c r="K252" s="100" t="s">
        <v>715</v>
      </c>
      <c r="L252" s="109" t="str">
        <f t="shared" si="5"/>
        <v>http://en.irct.ir/trial/46576</v>
      </c>
      <c r="M252" s="100" t="s">
        <v>716</v>
      </c>
      <c r="N252" s="100" t="s">
        <v>717</v>
      </c>
      <c r="O252" s="100" t="s">
        <v>718</v>
      </c>
      <c r="P252" s="100" t="s">
        <v>719</v>
      </c>
      <c r="Q252" s="100" t="s">
        <v>720</v>
      </c>
      <c r="R252" s="100" t="s">
        <v>721</v>
      </c>
      <c r="S252" s="100" t="s">
        <v>722</v>
      </c>
      <c r="T252" s="100" t="s">
        <v>255</v>
      </c>
      <c r="U252" s="100" t="s">
        <v>723</v>
      </c>
      <c r="V252" s="97">
        <v>43909</v>
      </c>
      <c r="W252" s="100">
        <v>125</v>
      </c>
      <c r="X252" s="100">
        <v>2</v>
      </c>
    </row>
    <row r="253" spans="1:24" ht="30" customHeight="1" x14ac:dyDescent="0.35">
      <c r="A253" s="97">
        <v>43976</v>
      </c>
      <c r="B253" s="102" t="s">
        <v>724</v>
      </c>
      <c r="C253" s="100" t="s">
        <v>33</v>
      </c>
      <c r="D253" s="100" t="s">
        <v>725</v>
      </c>
      <c r="E253" s="100" t="s">
        <v>726</v>
      </c>
      <c r="F253" s="100" t="s">
        <v>1702</v>
      </c>
      <c r="G253" s="115" t="s">
        <v>1703</v>
      </c>
      <c r="J253" s="97">
        <v>43931</v>
      </c>
      <c r="K253" s="100" t="s">
        <v>727</v>
      </c>
      <c r="L253" s="109" t="str">
        <f t="shared" si="5"/>
        <v>http://en.irct.ir/trial/46974</v>
      </c>
      <c r="M253" s="100" t="s">
        <v>716</v>
      </c>
      <c r="N253" s="100" t="s">
        <v>728</v>
      </c>
      <c r="O253" s="100" t="s">
        <v>718</v>
      </c>
      <c r="P253" s="100" t="s">
        <v>729</v>
      </c>
      <c r="Q253" s="100" t="s">
        <v>730</v>
      </c>
      <c r="R253" s="100" t="s">
        <v>731</v>
      </c>
      <c r="S253" s="100" t="s">
        <v>732</v>
      </c>
      <c r="T253" s="100" t="s">
        <v>255</v>
      </c>
      <c r="U253" s="100" t="s">
        <v>733</v>
      </c>
      <c r="V253" s="97">
        <v>43928</v>
      </c>
      <c r="W253" s="100">
        <v>140</v>
      </c>
      <c r="X253" s="100">
        <v>3</v>
      </c>
    </row>
    <row r="254" spans="1:24" ht="30" customHeight="1" x14ac:dyDescent="0.35">
      <c r="A254" s="97">
        <v>43976</v>
      </c>
      <c r="B254" s="102" t="s">
        <v>734</v>
      </c>
      <c r="C254" s="110" t="s">
        <v>2065</v>
      </c>
      <c r="D254" s="100" t="s">
        <v>1704</v>
      </c>
      <c r="E254" s="100" t="s">
        <v>735</v>
      </c>
      <c r="F254" s="100" t="s">
        <v>1705</v>
      </c>
      <c r="G254" s="115" t="s">
        <v>1477</v>
      </c>
      <c r="J254" s="97">
        <v>43922</v>
      </c>
      <c r="K254" s="100" t="s">
        <v>736</v>
      </c>
      <c r="L254" s="109" t="str">
        <f t="shared" si="5"/>
        <v>http://isrctn.com/ISRCTN40092247</v>
      </c>
      <c r="M254" s="100" t="s">
        <v>737</v>
      </c>
      <c r="N254" s="100" t="s">
        <v>169</v>
      </c>
      <c r="O254" s="100" t="s">
        <v>115</v>
      </c>
      <c r="P254" s="100" t="s">
        <v>738</v>
      </c>
      <c r="Q254" s="100" t="s">
        <v>739</v>
      </c>
      <c r="T254" s="100" t="s">
        <v>122</v>
      </c>
      <c r="U254" s="100" t="s">
        <v>740</v>
      </c>
      <c r="V254" s="97">
        <v>43917</v>
      </c>
      <c r="W254" s="100">
        <v>500</v>
      </c>
      <c r="X254" s="100" t="s">
        <v>183</v>
      </c>
    </row>
    <row r="255" spans="1:24" ht="30" customHeight="1" x14ac:dyDescent="0.35">
      <c r="A255" s="97">
        <v>43976</v>
      </c>
      <c r="B255" s="102" t="s">
        <v>741</v>
      </c>
      <c r="C255" s="110" t="s">
        <v>2065</v>
      </c>
      <c r="D255" s="100" t="s">
        <v>742</v>
      </c>
      <c r="E255" s="100" t="s">
        <v>1554</v>
      </c>
      <c r="F255" s="100" t="s">
        <v>1706</v>
      </c>
      <c r="G255" s="115" t="s">
        <v>1478</v>
      </c>
      <c r="J255" s="97">
        <v>43951</v>
      </c>
      <c r="K255" s="100" t="s">
        <v>743</v>
      </c>
      <c r="L255" s="109" t="str">
        <f t="shared" si="5"/>
        <v>http://isrctn.com/ISRCTN68026880</v>
      </c>
      <c r="M255" s="100" t="s">
        <v>737</v>
      </c>
      <c r="N255" s="100" t="s">
        <v>744</v>
      </c>
      <c r="O255" s="100" t="s">
        <v>115</v>
      </c>
      <c r="P255" s="100" t="s">
        <v>745</v>
      </c>
      <c r="Q255" s="100" t="s">
        <v>746</v>
      </c>
      <c r="T255" s="100" t="s">
        <v>122</v>
      </c>
      <c r="U255" s="100" t="s">
        <v>747</v>
      </c>
      <c r="V255" s="97">
        <v>43831</v>
      </c>
      <c r="W255" s="100">
        <v>1000</v>
      </c>
      <c r="X255" s="100" t="s">
        <v>183</v>
      </c>
    </row>
    <row r="256" spans="1:24" ht="30" customHeight="1" x14ac:dyDescent="0.35">
      <c r="A256" s="97">
        <v>43976</v>
      </c>
      <c r="B256" s="102" t="s">
        <v>748</v>
      </c>
      <c r="C256" s="100" t="s">
        <v>33</v>
      </c>
      <c r="E256" s="100" t="s">
        <v>1555</v>
      </c>
      <c r="F256" s="100" t="s">
        <v>1479</v>
      </c>
      <c r="G256" s="115" t="s">
        <v>1707</v>
      </c>
      <c r="J256" s="97">
        <v>43896</v>
      </c>
      <c r="K256" s="100" t="s">
        <v>749</v>
      </c>
      <c r="L256" s="109" t="str">
        <f t="shared" si="5"/>
        <v>https://upload.umin.ac.jp/cgi-open-bin/ctr_e/ctr_view.cgi?recptno=R000045268</v>
      </c>
      <c r="M256" s="100" t="s">
        <v>750</v>
      </c>
      <c r="N256" s="100" t="s">
        <v>751</v>
      </c>
      <c r="O256" s="100" t="s">
        <v>115</v>
      </c>
      <c r="P256" s="100" t="s">
        <v>752</v>
      </c>
      <c r="Q256" s="100" t="s">
        <v>753</v>
      </c>
      <c r="R256" s="100" t="s">
        <v>754</v>
      </c>
      <c r="S256" s="100" t="s">
        <v>755</v>
      </c>
      <c r="T256" s="100" t="s">
        <v>122</v>
      </c>
      <c r="U256" s="100" t="s">
        <v>756</v>
      </c>
      <c r="V256" s="97">
        <v>43862</v>
      </c>
      <c r="W256" s="100">
        <v>500</v>
      </c>
      <c r="X256" s="100" t="s">
        <v>757</v>
      </c>
    </row>
    <row r="257" spans="1:24" ht="30" customHeight="1" x14ac:dyDescent="0.35">
      <c r="A257" s="97">
        <v>43976</v>
      </c>
      <c r="B257" s="102" t="s">
        <v>758</v>
      </c>
      <c r="C257" s="100" t="s">
        <v>33</v>
      </c>
      <c r="D257" s="100" t="s">
        <v>155</v>
      </c>
      <c r="E257" s="100" t="s">
        <v>759</v>
      </c>
      <c r="F257" s="100" t="s">
        <v>1708</v>
      </c>
      <c r="J257" s="97">
        <v>43856</v>
      </c>
      <c r="K257" s="100" t="s">
        <v>760</v>
      </c>
      <c r="L257" s="109" t="str">
        <f t="shared" si="5"/>
        <v>https://clinicaltrials.gov/show/NCT04245631</v>
      </c>
      <c r="M257" s="100" t="s">
        <v>165</v>
      </c>
      <c r="N257" s="100" t="s">
        <v>107</v>
      </c>
      <c r="O257" s="100" t="s">
        <v>115</v>
      </c>
      <c r="Q257" s="100" t="s">
        <v>156</v>
      </c>
      <c r="R257" s="100" t="s">
        <v>761</v>
      </c>
      <c r="S257" s="100" t="s">
        <v>762</v>
      </c>
      <c r="T257" s="100" t="s">
        <v>122</v>
      </c>
      <c r="U257" s="100" t="s">
        <v>157</v>
      </c>
      <c r="V257" s="97">
        <v>43831</v>
      </c>
      <c r="W257" s="100">
        <v>50</v>
      </c>
      <c r="X257" s="100" t="s">
        <v>108</v>
      </c>
    </row>
    <row r="258" spans="1:24" ht="30" customHeight="1" x14ac:dyDescent="0.35">
      <c r="A258" s="97">
        <v>43976</v>
      </c>
      <c r="B258" s="102" t="s">
        <v>763</v>
      </c>
      <c r="C258" s="100" t="s">
        <v>33</v>
      </c>
      <c r="E258" s="100" t="s">
        <v>764</v>
      </c>
      <c r="F258" s="100" t="s">
        <v>1709</v>
      </c>
      <c r="J258" s="97">
        <v>43872</v>
      </c>
      <c r="K258" s="100" t="s">
        <v>765</v>
      </c>
      <c r="L258" s="109" t="str">
        <f t="shared" si="5"/>
        <v>https://clinicaltrials.gov/show/NCT04270383</v>
      </c>
      <c r="M258" s="100" t="s">
        <v>165</v>
      </c>
      <c r="N258" s="100" t="s">
        <v>107</v>
      </c>
      <c r="O258" s="100" t="s">
        <v>115</v>
      </c>
      <c r="Q258" s="100" t="s">
        <v>766</v>
      </c>
      <c r="R258" s="100" t="s">
        <v>108</v>
      </c>
      <c r="S258" s="100" t="s">
        <v>253</v>
      </c>
      <c r="T258" s="100" t="s">
        <v>767</v>
      </c>
      <c r="U258" s="100" t="s">
        <v>768</v>
      </c>
      <c r="V258" s="97">
        <v>43876</v>
      </c>
      <c r="W258" s="100">
        <v>500</v>
      </c>
    </row>
    <row r="259" spans="1:24" ht="30" customHeight="1" x14ac:dyDescent="0.35">
      <c r="A259" s="97">
        <v>43976</v>
      </c>
      <c r="B259" s="102" t="s">
        <v>769</v>
      </c>
      <c r="C259" s="100" t="s">
        <v>33</v>
      </c>
      <c r="D259" s="100" t="s">
        <v>153</v>
      </c>
      <c r="E259" s="100" t="s">
        <v>770</v>
      </c>
      <c r="F259" s="100" t="s">
        <v>1710</v>
      </c>
      <c r="J259" s="97">
        <v>43878</v>
      </c>
      <c r="K259" s="100" t="s">
        <v>771</v>
      </c>
      <c r="L259" s="109" t="str">
        <f t="shared" si="5"/>
        <v>https://clinicaltrials.gov/show/NCT04276896</v>
      </c>
      <c r="M259" s="100" t="s">
        <v>165</v>
      </c>
      <c r="N259" s="100" t="s">
        <v>107</v>
      </c>
      <c r="O259" s="100" t="s">
        <v>118</v>
      </c>
      <c r="P259" s="100" t="s">
        <v>772</v>
      </c>
      <c r="Q259" s="100" t="s">
        <v>773</v>
      </c>
      <c r="R259" s="100" t="s">
        <v>774</v>
      </c>
      <c r="S259" s="100" t="s">
        <v>775</v>
      </c>
      <c r="T259" s="100" t="s">
        <v>122</v>
      </c>
      <c r="U259" s="100" t="s">
        <v>154</v>
      </c>
      <c r="V259" s="97">
        <v>43914</v>
      </c>
      <c r="W259" s="100">
        <v>100</v>
      </c>
      <c r="X259" s="100" t="s">
        <v>776</v>
      </c>
    </row>
    <row r="260" spans="1:24" ht="30" customHeight="1" x14ac:dyDescent="0.35">
      <c r="A260" s="97">
        <v>43976</v>
      </c>
      <c r="B260" s="102" t="s">
        <v>777</v>
      </c>
      <c r="C260" s="100" t="s">
        <v>33</v>
      </c>
      <c r="E260" s="100" t="s">
        <v>778</v>
      </c>
      <c r="F260" s="100" t="s">
        <v>1711</v>
      </c>
      <c r="J260" s="97">
        <v>43879</v>
      </c>
      <c r="K260" s="100" t="s">
        <v>779</v>
      </c>
      <c r="L260" s="109" t="str">
        <f t="shared" si="5"/>
        <v>https://clinicaltrials.gov/show/NCT04279899</v>
      </c>
      <c r="M260" s="100" t="s">
        <v>165</v>
      </c>
      <c r="N260" s="100" t="s">
        <v>107</v>
      </c>
      <c r="O260" s="100" t="s">
        <v>115</v>
      </c>
      <c r="Q260" s="100" t="s">
        <v>313</v>
      </c>
      <c r="R260" s="100" t="s">
        <v>108</v>
      </c>
      <c r="S260" s="100" t="s">
        <v>780</v>
      </c>
      <c r="T260" s="100" t="s">
        <v>122</v>
      </c>
      <c r="U260" s="100" t="s">
        <v>781</v>
      </c>
      <c r="V260" s="97">
        <v>43862</v>
      </c>
      <c r="W260" s="100">
        <v>100</v>
      </c>
      <c r="X260" s="100" t="s">
        <v>108</v>
      </c>
    </row>
    <row r="261" spans="1:24" ht="30" customHeight="1" x14ac:dyDescent="0.35">
      <c r="A261" s="97">
        <v>43976</v>
      </c>
      <c r="B261" s="102" t="s">
        <v>782</v>
      </c>
      <c r="C261" s="100" t="s">
        <v>33</v>
      </c>
      <c r="D261" s="100" t="s">
        <v>150</v>
      </c>
      <c r="E261" s="100" t="s">
        <v>783</v>
      </c>
      <c r="F261" s="100" t="s">
        <v>1712</v>
      </c>
      <c r="J261" s="97">
        <v>43895</v>
      </c>
      <c r="K261" s="100" t="s">
        <v>784</v>
      </c>
      <c r="L261" s="109" t="str">
        <f t="shared" si="5"/>
        <v>https://clinicaltrials.gov/show/NCT04299724</v>
      </c>
      <c r="M261" s="100" t="s">
        <v>165</v>
      </c>
      <c r="N261" s="100" t="s">
        <v>107</v>
      </c>
      <c r="O261" s="100" t="s">
        <v>118</v>
      </c>
      <c r="P261" s="100" t="s">
        <v>772</v>
      </c>
      <c r="Q261" s="100" t="s">
        <v>773</v>
      </c>
      <c r="R261" s="100" t="s">
        <v>774</v>
      </c>
      <c r="S261" s="100" t="s">
        <v>775</v>
      </c>
      <c r="T261" s="100" t="s">
        <v>122</v>
      </c>
      <c r="U261" s="100" t="s">
        <v>151</v>
      </c>
      <c r="V261" s="97">
        <v>43876</v>
      </c>
      <c r="W261" s="100">
        <v>100</v>
      </c>
      <c r="X261" s="100" t="s">
        <v>152</v>
      </c>
    </row>
    <row r="262" spans="1:24" ht="30" customHeight="1" x14ac:dyDescent="0.35">
      <c r="A262" s="97">
        <v>43976</v>
      </c>
      <c r="B262" s="102" t="s">
        <v>785</v>
      </c>
      <c r="C262" s="100" t="s">
        <v>114</v>
      </c>
      <c r="D262" s="100" t="s">
        <v>125</v>
      </c>
      <c r="E262" s="100" t="s">
        <v>126</v>
      </c>
      <c r="F262" s="100" t="s">
        <v>1713</v>
      </c>
      <c r="J262" s="97">
        <v>43908</v>
      </c>
      <c r="K262" s="100" t="s">
        <v>786</v>
      </c>
      <c r="L262" s="109" t="str">
        <f t="shared" si="5"/>
        <v>https://clinicaltrials.gov/show/NCT04315870</v>
      </c>
      <c r="M262" s="100" t="s">
        <v>165</v>
      </c>
      <c r="N262" s="100" t="s">
        <v>106</v>
      </c>
      <c r="O262" s="100" t="s">
        <v>787</v>
      </c>
      <c r="Q262" s="100" t="s">
        <v>127</v>
      </c>
      <c r="R262" s="100" t="s">
        <v>253</v>
      </c>
      <c r="S262" s="100" t="s">
        <v>788</v>
      </c>
      <c r="T262" s="100" t="s">
        <v>122</v>
      </c>
      <c r="U262" s="100" t="s">
        <v>129</v>
      </c>
      <c r="V262" s="97">
        <v>43831</v>
      </c>
      <c r="W262" s="100">
        <v>20</v>
      </c>
      <c r="X262" s="100" t="s">
        <v>108</v>
      </c>
    </row>
    <row r="263" spans="1:24" ht="30" customHeight="1" x14ac:dyDescent="0.35">
      <c r="A263" s="97">
        <v>43976</v>
      </c>
      <c r="B263" s="102" t="s">
        <v>124</v>
      </c>
      <c r="C263" s="100" t="s">
        <v>114</v>
      </c>
      <c r="D263" s="100" t="s">
        <v>125</v>
      </c>
      <c r="E263" s="100" t="s">
        <v>126</v>
      </c>
      <c r="F263" s="100" t="s">
        <v>1713</v>
      </c>
      <c r="J263" s="97">
        <v>43910</v>
      </c>
      <c r="K263" s="100" t="s">
        <v>789</v>
      </c>
      <c r="L263" s="109" t="str">
        <f t="shared" si="5"/>
        <v>https://clinicaltrials.gov/show/NCT04319016</v>
      </c>
      <c r="M263" s="100" t="s">
        <v>165</v>
      </c>
      <c r="N263" s="100" t="s">
        <v>106</v>
      </c>
      <c r="O263" s="100" t="s">
        <v>787</v>
      </c>
      <c r="Q263" s="100" t="s">
        <v>127</v>
      </c>
      <c r="R263" s="100" t="s">
        <v>108</v>
      </c>
      <c r="S263" s="100" t="s">
        <v>108</v>
      </c>
      <c r="T263" s="100" t="s">
        <v>122</v>
      </c>
      <c r="U263" s="100" t="s">
        <v>128</v>
      </c>
      <c r="V263" s="97">
        <v>43831</v>
      </c>
      <c r="W263" s="100">
        <v>200</v>
      </c>
    </row>
    <row r="264" spans="1:24" ht="30" customHeight="1" x14ac:dyDescent="0.35">
      <c r="A264" s="97">
        <v>43976</v>
      </c>
      <c r="B264" s="102" t="s">
        <v>146</v>
      </c>
      <c r="C264" s="100" t="s">
        <v>33</v>
      </c>
      <c r="D264" s="100" t="s">
        <v>147</v>
      </c>
      <c r="E264" s="100" t="s">
        <v>790</v>
      </c>
      <c r="F264" s="100" t="s">
        <v>1714</v>
      </c>
      <c r="J264" s="97">
        <v>43908</v>
      </c>
      <c r="K264" s="100" t="s">
        <v>791</v>
      </c>
      <c r="L264" s="109" t="str">
        <f t="shared" si="5"/>
        <v>https://clinicaltrials.gov/show/NCT04321174</v>
      </c>
      <c r="M264" s="100" t="s">
        <v>165</v>
      </c>
      <c r="N264" s="100" t="s">
        <v>148</v>
      </c>
      <c r="O264" s="100" t="s">
        <v>118</v>
      </c>
      <c r="P264" s="100" t="s">
        <v>792</v>
      </c>
      <c r="Q264" s="100" t="s">
        <v>793</v>
      </c>
      <c r="R264" s="100" t="s">
        <v>794</v>
      </c>
      <c r="S264" s="100" t="s">
        <v>108</v>
      </c>
      <c r="T264" s="100" t="s">
        <v>122</v>
      </c>
      <c r="U264" s="100" t="s">
        <v>149</v>
      </c>
      <c r="V264" s="97">
        <v>43938</v>
      </c>
      <c r="W264" s="100">
        <v>1220</v>
      </c>
      <c r="X264" s="100" t="s">
        <v>121</v>
      </c>
    </row>
    <row r="265" spans="1:24" ht="30" customHeight="1" x14ac:dyDescent="0.35">
      <c r="A265" s="97">
        <v>43976</v>
      </c>
      <c r="B265" s="102" t="s">
        <v>795</v>
      </c>
      <c r="C265" s="100" t="s">
        <v>114</v>
      </c>
      <c r="D265" s="100" t="s">
        <v>796</v>
      </c>
      <c r="E265" s="100" t="s">
        <v>797</v>
      </c>
      <c r="F265" s="100" t="s">
        <v>1715</v>
      </c>
      <c r="J265" s="97">
        <v>43914</v>
      </c>
      <c r="K265" s="100" t="s">
        <v>798</v>
      </c>
      <c r="L265" s="109" t="str">
        <f t="shared" si="5"/>
        <v>https://clinicaltrials.gov/show/NCT04323839</v>
      </c>
      <c r="M265" s="100" t="s">
        <v>165</v>
      </c>
      <c r="N265" s="100" t="s">
        <v>103</v>
      </c>
      <c r="O265" s="100" t="s">
        <v>787</v>
      </c>
      <c r="Q265" s="100" t="s">
        <v>189</v>
      </c>
      <c r="R265" s="100" t="s">
        <v>799</v>
      </c>
      <c r="S265" s="100" t="s">
        <v>108</v>
      </c>
      <c r="T265" s="100" t="s">
        <v>122</v>
      </c>
      <c r="U265" s="100" t="s">
        <v>123</v>
      </c>
      <c r="V265" s="97">
        <v>43910</v>
      </c>
      <c r="W265" s="100">
        <v>2000</v>
      </c>
    </row>
    <row r="266" spans="1:24" ht="30" customHeight="1" x14ac:dyDescent="0.35">
      <c r="A266" s="97">
        <v>43976</v>
      </c>
      <c r="B266" s="102" t="s">
        <v>800</v>
      </c>
      <c r="C266" s="100" t="s">
        <v>33</v>
      </c>
      <c r="D266" s="100" t="s">
        <v>801</v>
      </c>
      <c r="E266" s="100" t="s">
        <v>802</v>
      </c>
      <c r="F266" s="100" t="s">
        <v>1716</v>
      </c>
      <c r="J266" s="97">
        <v>43920</v>
      </c>
      <c r="K266" s="100" t="s">
        <v>803</v>
      </c>
      <c r="L266" s="109" t="str">
        <f t="shared" si="5"/>
        <v>https://clinicaltrials.gov/show/NCT04330261</v>
      </c>
      <c r="M266" s="100" t="s">
        <v>165</v>
      </c>
      <c r="N266" s="100" t="s">
        <v>148</v>
      </c>
      <c r="O266" s="100" t="s">
        <v>115</v>
      </c>
      <c r="Q266" s="100" t="s">
        <v>804</v>
      </c>
      <c r="R266" s="100" t="s">
        <v>108</v>
      </c>
      <c r="S266" s="100" t="s">
        <v>253</v>
      </c>
      <c r="T266" s="100" t="s">
        <v>122</v>
      </c>
      <c r="U266" s="100" t="s">
        <v>805</v>
      </c>
      <c r="V266" s="97">
        <v>43908</v>
      </c>
      <c r="W266" s="100">
        <v>12500</v>
      </c>
    </row>
    <row r="267" spans="1:24" ht="30" customHeight="1" x14ac:dyDescent="0.35">
      <c r="A267" s="97">
        <v>43976</v>
      </c>
      <c r="B267" s="102" t="s">
        <v>806</v>
      </c>
      <c r="C267" s="100" t="s">
        <v>33</v>
      </c>
      <c r="D267" s="100" t="s">
        <v>807</v>
      </c>
      <c r="E267" s="100" t="s">
        <v>808</v>
      </c>
      <c r="F267" s="100" t="s">
        <v>1717</v>
      </c>
      <c r="J267" s="97">
        <v>43922</v>
      </c>
      <c r="K267" s="100" t="s">
        <v>809</v>
      </c>
      <c r="L267" s="109" t="str">
        <f t="shared" si="5"/>
        <v>https://clinicaltrials.gov/show/NCT04333550</v>
      </c>
      <c r="M267" s="100" t="s">
        <v>165</v>
      </c>
      <c r="N267" s="100" t="s">
        <v>810</v>
      </c>
      <c r="O267" s="100" t="s">
        <v>118</v>
      </c>
      <c r="P267" s="100" t="s">
        <v>811</v>
      </c>
      <c r="Q267" s="100" t="s">
        <v>812</v>
      </c>
      <c r="R267" s="100" t="s">
        <v>813</v>
      </c>
      <c r="S267" s="100" t="s">
        <v>690</v>
      </c>
      <c r="T267" s="100" t="s">
        <v>122</v>
      </c>
      <c r="U267" s="100" t="s">
        <v>814</v>
      </c>
      <c r="V267" s="97">
        <v>43922</v>
      </c>
      <c r="W267" s="100">
        <v>50</v>
      </c>
      <c r="X267" s="100" t="s">
        <v>776</v>
      </c>
    </row>
    <row r="268" spans="1:24" ht="30" customHeight="1" x14ac:dyDescent="0.35">
      <c r="A268" s="97">
        <v>43976</v>
      </c>
      <c r="B268" s="102" t="s">
        <v>815</v>
      </c>
      <c r="C268" s="100" t="s">
        <v>33</v>
      </c>
      <c r="E268" s="100" t="s">
        <v>816</v>
      </c>
      <c r="F268" s="100" t="s">
        <v>1718</v>
      </c>
      <c r="J268" s="97">
        <v>43924</v>
      </c>
      <c r="K268" s="100" t="s">
        <v>817</v>
      </c>
      <c r="L268" s="109" t="str">
        <f t="shared" si="5"/>
        <v>https://clinicaltrials.gov/show/NCT04335773</v>
      </c>
      <c r="M268" s="100" t="s">
        <v>165</v>
      </c>
      <c r="N268" s="100" t="s">
        <v>187</v>
      </c>
      <c r="O268" s="100" t="s">
        <v>787</v>
      </c>
      <c r="Q268" s="100" t="s">
        <v>818</v>
      </c>
      <c r="R268" s="100" t="s">
        <v>108</v>
      </c>
      <c r="S268" s="100" t="s">
        <v>253</v>
      </c>
      <c r="T268" s="100" t="s">
        <v>122</v>
      </c>
      <c r="U268" s="100" t="s">
        <v>819</v>
      </c>
      <c r="V268" s="97">
        <v>43924</v>
      </c>
      <c r="W268" s="100">
        <v>350</v>
      </c>
    </row>
    <row r="269" spans="1:24" ht="30" customHeight="1" x14ac:dyDescent="0.35">
      <c r="A269" s="97">
        <v>43976</v>
      </c>
      <c r="B269" s="102" t="s">
        <v>822</v>
      </c>
      <c r="C269" s="100" t="s">
        <v>114</v>
      </c>
      <c r="D269" s="100" t="s">
        <v>823</v>
      </c>
      <c r="E269" s="100" t="s">
        <v>824</v>
      </c>
      <c r="F269" s="100" t="s">
        <v>1719</v>
      </c>
      <c r="J269" s="97">
        <v>43924</v>
      </c>
      <c r="K269" s="100" t="s">
        <v>825</v>
      </c>
      <c r="L269" s="109" t="str">
        <f t="shared" si="5"/>
        <v>https://clinicaltrials.gov/show/NCT04336787</v>
      </c>
      <c r="M269" s="100" t="s">
        <v>165</v>
      </c>
      <c r="N269" s="100" t="s">
        <v>171</v>
      </c>
      <c r="O269" s="100" t="s">
        <v>115</v>
      </c>
      <c r="Q269" s="100" t="s">
        <v>826</v>
      </c>
      <c r="R269" s="100" t="s">
        <v>253</v>
      </c>
      <c r="S269" s="100" t="s">
        <v>270</v>
      </c>
      <c r="T269" s="100" t="s">
        <v>767</v>
      </c>
      <c r="U269" s="100" t="s">
        <v>827</v>
      </c>
      <c r="V269" s="97">
        <v>43933</v>
      </c>
      <c r="W269" s="100">
        <v>100</v>
      </c>
      <c r="X269" s="100" t="s">
        <v>108</v>
      </c>
    </row>
    <row r="270" spans="1:24" ht="30" customHeight="1" x14ac:dyDescent="0.35">
      <c r="A270" s="97">
        <v>43976</v>
      </c>
      <c r="B270" s="102" t="s">
        <v>834</v>
      </c>
      <c r="C270" s="100" t="s">
        <v>33</v>
      </c>
      <c r="D270" s="100" t="s">
        <v>835</v>
      </c>
      <c r="E270" s="100" t="s">
        <v>836</v>
      </c>
      <c r="F270" s="100" t="s">
        <v>1720</v>
      </c>
      <c r="J270" s="97">
        <v>43926</v>
      </c>
      <c r="K270" s="100" t="s">
        <v>837</v>
      </c>
      <c r="L270" s="109" t="str">
        <f t="shared" si="5"/>
        <v>https://clinicaltrials.gov/show/NCT04337320</v>
      </c>
      <c r="M270" s="100" t="s">
        <v>165</v>
      </c>
      <c r="N270" s="100" t="s">
        <v>171</v>
      </c>
      <c r="O270" s="100" t="s">
        <v>787</v>
      </c>
      <c r="Q270" s="100" t="s">
        <v>838</v>
      </c>
      <c r="R270" s="100" t="s">
        <v>108</v>
      </c>
      <c r="S270" s="100" t="s">
        <v>839</v>
      </c>
      <c r="T270" s="100" t="s">
        <v>767</v>
      </c>
      <c r="U270" s="100" t="s">
        <v>840</v>
      </c>
      <c r="V270" s="97">
        <v>43922</v>
      </c>
      <c r="W270" s="100">
        <v>70</v>
      </c>
      <c r="X270" s="100" t="s">
        <v>108</v>
      </c>
    </row>
    <row r="271" spans="1:24" ht="30" customHeight="1" x14ac:dyDescent="0.35">
      <c r="A271" s="97">
        <v>43976</v>
      </c>
      <c r="B271" s="102" t="s">
        <v>841</v>
      </c>
      <c r="C271" s="100" t="s">
        <v>33</v>
      </c>
      <c r="D271" s="100" t="s">
        <v>842</v>
      </c>
      <c r="E271" s="100" t="s">
        <v>843</v>
      </c>
      <c r="F271" s="100" t="s">
        <v>1721</v>
      </c>
      <c r="J271" s="97">
        <v>43924</v>
      </c>
      <c r="K271" s="100" t="s">
        <v>844</v>
      </c>
      <c r="L271" s="109" t="str">
        <f t="shared" si="5"/>
        <v>https://clinicaltrials.gov/show/NCT04341168</v>
      </c>
      <c r="M271" s="100" t="s">
        <v>165</v>
      </c>
      <c r="N271" s="100" t="s">
        <v>111</v>
      </c>
      <c r="O271" s="100" t="s">
        <v>115</v>
      </c>
      <c r="Q271" s="100" t="s">
        <v>845</v>
      </c>
      <c r="R271" s="100" t="s">
        <v>108</v>
      </c>
      <c r="S271" s="100" t="s">
        <v>108</v>
      </c>
      <c r="T271" s="100" t="s">
        <v>767</v>
      </c>
      <c r="U271" s="100" t="s">
        <v>846</v>
      </c>
      <c r="V271" s="97">
        <v>43922</v>
      </c>
      <c r="W271" s="100">
        <v>160</v>
      </c>
    </row>
    <row r="272" spans="1:24" ht="30" customHeight="1" x14ac:dyDescent="0.35">
      <c r="A272" s="97">
        <v>43976</v>
      </c>
      <c r="B272" s="102" t="s">
        <v>854</v>
      </c>
      <c r="C272" s="100" t="s">
        <v>33</v>
      </c>
      <c r="E272" s="100" t="s">
        <v>138</v>
      </c>
      <c r="F272" s="100" t="s">
        <v>1723</v>
      </c>
      <c r="J272" s="97">
        <v>43934</v>
      </c>
      <c r="K272" s="100" t="s">
        <v>855</v>
      </c>
      <c r="L272" s="109" t="str">
        <f t="shared" si="5"/>
        <v>https://clinicaltrials.gov/show/NCT04346056</v>
      </c>
      <c r="M272" s="100" t="s">
        <v>165</v>
      </c>
      <c r="N272" s="100" t="s">
        <v>139</v>
      </c>
      <c r="O272" s="100" t="s">
        <v>115</v>
      </c>
      <c r="Q272" s="100" t="s">
        <v>140</v>
      </c>
      <c r="R272" s="100" t="s">
        <v>761</v>
      </c>
      <c r="S272" s="100" t="s">
        <v>775</v>
      </c>
      <c r="T272" s="100" t="s">
        <v>122</v>
      </c>
      <c r="U272" s="100" t="s">
        <v>141</v>
      </c>
      <c r="V272" s="97">
        <v>43935</v>
      </c>
      <c r="W272" s="100">
        <v>500</v>
      </c>
    </row>
    <row r="273" spans="1:24" ht="30" customHeight="1" x14ac:dyDescent="0.35">
      <c r="A273" s="97">
        <v>43976</v>
      </c>
      <c r="B273" s="102" t="s">
        <v>871</v>
      </c>
      <c r="C273" s="100" t="s">
        <v>114</v>
      </c>
      <c r="D273" s="100" t="s">
        <v>872</v>
      </c>
      <c r="E273" s="100" t="s">
        <v>873</v>
      </c>
      <c r="F273" s="100" t="s">
        <v>1724</v>
      </c>
      <c r="J273" s="97">
        <v>43931</v>
      </c>
      <c r="K273" s="100" t="s">
        <v>874</v>
      </c>
      <c r="L273" s="109" t="str">
        <f t="shared" si="5"/>
        <v>https://clinicaltrials.gov/show/NCT04348929</v>
      </c>
      <c r="M273" s="100" t="s">
        <v>165</v>
      </c>
      <c r="N273" s="100" t="s">
        <v>117</v>
      </c>
      <c r="O273" s="100" t="s">
        <v>118</v>
      </c>
      <c r="P273" s="100" t="s">
        <v>875</v>
      </c>
      <c r="Q273" s="100" t="s">
        <v>876</v>
      </c>
      <c r="R273" s="100" t="s">
        <v>253</v>
      </c>
      <c r="S273" s="100" t="s">
        <v>108</v>
      </c>
      <c r="T273" s="100" t="s">
        <v>122</v>
      </c>
      <c r="U273" s="100" t="s">
        <v>877</v>
      </c>
      <c r="V273" s="97">
        <v>43937</v>
      </c>
      <c r="W273" s="100">
        <v>600</v>
      </c>
      <c r="X273" s="100" t="s">
        <v>108</v>
      </c>
    </row>
    <row r="274" spans="1:24" ht="30" customHeight="1" x14ac:dyDescent="0.35">
      <c r="A274" s="97">
        <v>43976</v>
      </c>
      <c r="B274" s="102" t="s">
        <v>878</v>
      </c>
      <c r="C274" s="100" t="s">
        <v>33</v>
      </c>
      <c r="E274" s="100" t="s">
        <v>879</v>
      </c>
      <c r="F274" s="100" t="s">
        <v>1725</v>
      </c>
      <c r="J274" s="97">
        <v>43936</v>
      </c>
      <c r="K274" s="100" t="s">
        <v>880</v>
      </c>
      <c r="L274" s="109" t="str">
        <f t="shared" ref="L274:L305" si="6">HYPERLINK(K274)</f>
        <v>https://clinicaltrials.gov/show/NCT04353609</v>
      </c>
      <c r="M274" s="100" t="s">
        <v>165</v>
      </c>
      <c r="N274" s="100" t="s">
        <v>117</v>
      </c>
      <c r="O274" s="100" t="s">
        <v>115</v>
      </c>
      <c r="Q274" s="100" t="s">
        <v>144</v>
      </c>
      <c r="R274" s="100" t="s">
        <v>108</v>
      </c>
      <c r="S274" s="100" t="s">
        <v>108</v>
      </c>
      <c r="T274" s="100" t="s">
        <v>122</v>
      </c>
      <c r="U274" s="100" t="s">
        <v>881</v>
      </c>
      <c r="V274" s="97">
        <v>43939</v>
      </c>
      <c r="W274" s="100">
        <v>13770</v>
      </c>
    </row>
    <row r="275" spans="1:24" ht="30" customHeight="1" x14ac:dyDescent="0.35">
      <c r="A275" s="97">
        <v>43976</v>
      </c>
      <c r="B275" s="102" t="s">
        <v>888</v>
      </c>
      <c r="C275" s="100" t="s">
        <v>114</v>
      </c>
      <c r="D275" s="100" t="s">
        <v>889</v>
      </c>
      <c r="E275" s="100" t="s">
        <v>890</v>
      </c>
      <c r="F275" s="100" t="s">
        <v>1727</v>
      </c>
      <c r="J275" s="97">
        <v>43935</v>
      </c>
      <c r="K275" s="100" t="s">
        <v>891</v>
      </c>
      <c r="L275" s="109" t="str">
        <f t="shared" si="6"/>
        <v>https://clinicaltrials.gov/show/NCT04354441</v>
      </c>
      <c r="M275" s="100" t="s">
        <v>165</v>
      </c>
      <c r="N275" s="100" t="s">
        <v>148</v>
      </c>
      <c r="O275" s="100" t="s">
        <v>118</v>
      </c>
      <c r="P275" s="100" t="s">
        <v>892</v>
      </c>
      <c r="Q275" s="100" t="s">
        <v>893</v>
      </c>
      <c r="R275" s="100" t="s">
        <v>253</v>
      </c>
      <c r="S275" s="100" t="s">
        <v>788</v>
      </c>
      <c r="T275" s="100" t="s">
        <v>767</v>
      </c>
      <c r="U275" s="100" t="s">
        <v>894</v>
      </c>
      <c r="V275" s="97">
        <v>43952</v>
      </c>
      <c r="W275" s="100">
        <v>600</v>
      </c>
      <c r="X275" s="100" t="s">
        <v>137</v>
      </c>
    </row>
    <row r="276" spans="1:24" ht="30" customHeight="1" x14ac:dyDescent="0.35">
      <c r="A276" s="97">
        <v>43976</v>
      </c>
      <c r="B276" s="102" t="s">
        <v>895</v>
      </c>
      <c r="C276" s="110" t="s">
        <v>2065</v>
      </c>
      <c r="D276" s="100" t="s">
        <v>896</v>
      </c>
      <c r="E276" s="100" t="s">
        <v>897</v>
      </c>
      <c r="F276" s="100" t="s">
        <v>1728</v>
      </c>
      <c r="J276" s="97">
        <v>43938</v>
      </c>
      <c r="K276" s="100" t="s">
        <v>898</v>
      </c>
      <c r="L276" s="109" t="str">
        <f t="shared" si="6"/>
        <v>https://clinicaltrials.gov/show/NCT04355234</v>
      </c>
      <c r="M276" s="100" t="s">
        <v>165</v>
      </c>
      <c r="N276" s="100" t="s">
        <v>117</v>
      </c>
      <c r="O276" s="100" t="s">
        <v>118</v>
      </c>
      <c r="P276" s="100" t="s">
        <v>875</v>
      </c>
      <c r="Q276" s="100" t="s">
        <v>899</v>
      </c>
      <c r="R276" s="100" t="s">
        <v>253</v>
      </c>
      <c r="S276" s="100" t="s">
        <v>108</v>
      </c>
      <c r="T276" s="100" t="s">
        <v>767</v>
      </c>
      <c r="U276" s="100" t="s">
        <v>900</v>
      </c>
      <c r="V276" s="97">
        <v>43945</v>
      </c>
      <c r="W276" s="100">
        <v>2200</v>
      </c>
      <c r="X276" s="100" t="s">
        <v>108</v>
      </c>
    </row>
    <row r="277" spans="1:24" ht="30" customHeight="1" x14ac:dyDescent="0.35">
      <c r="A277" s="97">
        <v>43976</v>
      </c>
      <c r="B277" s="102" t="s">
        <v>901</v>
      </c>
      <c r="C277" s="100" t="s">
        <v>33</v>
      </c>
      <c r="D277" s="100" t="s">
        <v>902</v>
      </c>
      <c r="E277" s="100" t="s">
        <v>903</v>
      </c>
      <c r="F277" s="100" t="s">
        <v>1729</v>
      </c>
      <c r="J277" s="97">
        <v>43938</v>
      </c>
      <c r="K277" s="100" t="s">
        <v>904</v>
      </c>
      <c r="L277" s="109" t="str">
        <f t="shared" si="6"/>
        <v>https://clinicaltrials.gov/show/NCT04355533</v>
      </c>
      <c r="M277" s="100" t="s">
        <v>165</v>
      </c>
      <c r="N277" s="100" t="s">
        <v>117</v>
      </c>
      <c r="O277" s="100" t="s">
        <v>118</v>
      </c>
      <c r="P277" s="100" t="s">
        <v>905</v>
      </c>
      <c r="Q277" s="100" t="s">
        <v>899</v>
      </c>
      <c r="R277" s="100" t="s">
        <v>108</v>
      </c>
      <c r="S277" s="100" t="s">
        <v>906</v>
      </c>
      <c r="T277" s="100" t="s">
        <v>767</v>
      </c>
      <c r="U277" s="100" t="s">
        <v>907</v>
      </c>
      <c r="V277" s="97">
        <v>43922</v>
      </c>
      <c r="W277" s="100">
        <v>1920</v>
      </c>
      <c r="X277" s="100" t="s">
        <v>108</v>
      </c>
    </row>
    <row r="278" spans="1:24" ht="30" customHeight="1" x14ac:dyDescent="0.35">
      <c r="A278" s="97">
        <v>43976</v>
      </c>
      <c r="B278" s="102" t="s">
        <v>908</v>
      </c>
      <c r="C278" s="100" t="s">
        <v>33</v>
      </c>
      <c r="D278" s="100" t="s">
        <v>909</v>
      </c>
      <c r="E278" s="100" t="s">
        <v>910</v>
      </c>
      <c r="F278" s="100" t="s">
        <v>1730</v>
      </c>
      <c r="J278" s="97">
        <v>43937</v>
      </c>
      <c r="K278" s="100" t="s">
        <v>911</v>
      </c>
      <c r="L278" s="109" t="str">
        <f t="shared" si="6"/>
        <v>https://clinicaltrials.gov/show/NCT04359225</v>
      </c>
      <c r="M278" s="100" t="s">
        <v>165</v>
      </c>
      <c r="N278" s="100" t="s">
        <v>169</v>
      </c>
      <c r="O278" s="100" t="s">
        <v>118</v>
      </c>
      <c r="P278" s="100" t="s">
        <v>912</v>
      </c>
      <c r="Q278" s="100" t="s">
        <v>913</v>
      </c>
      <c r="R278" s="100" t="s">
        <v>761</v>
      </c>
      <c r="S278" s="100" t="s">
        <v>914</v>
      </c>
      <c r="T278" s="100" t="s">
        <v>767</v>
      </c>
      <c r="U278" s="100" t="s">
        <v>915</v>
      </c>
      <c r="V278" s="97">
        <v>44012</v>
      </c>
      <c r="W278" s="100">
        <v>80</v>
      </c>
      <c r="X278" s="100" t="s">
        <v>108</v>
      </c>
    </row>
    <row r="279" spans="1:24" ht="30" customHeight="1" x14ac:dyDescent="0.35">
      <c r="A279" s="97">
        <v>43976</v>
      </c>
      <c r="B279" s="102" t="s">
        <v>916</v>
      </c>
      <c r="C279" s="110" t="s">
        <v>2065</v>
      </c>
      <c r="D279" s="100" t="s">
        <v>917</v>
      </c>
      <c r="E279" s="100" t="s">
        <v>918</v>
      </c>
      <c r="F279" s="100" t="s">
        <v>1731</v>
      </c>
      <c r="J279" s="97">
        <v>43943</v>
      </c>
      <c r="K279" s="100" t="s">
        <v>919</v>
      </c>
      <c r="L279" s="109" t="str">
        <f t="shared" si="6"/>
        <v>https://clinicaltrials.gov/show/NCT04360811</v>
      </c>
      <c r="M279" s="100" t="s">
        <v>165</v>
      </c>
      <c r="N279" s="100" t="s">
        <v>117</v>
      </c>
      <c r="O279" s="100" t="s">
        <v>118</v>
      </c>
      <c r="P279" s="100" t="s">
        <v>920</v>
      </c>
      <c r="Q279" s="100" t="s">
        <v>921</v>
      </c>
      <c r="R279" s="100" t="s">
        <v>253</v>
      </c>
      <c r="S279" s="100" t="s">
        <v>108</v>
      </c>
      <c r="T279" s="100" t="s">
        <v>122</v>
      </c>
      <c r="U279" s="100" t="s">
        <v>922</v>
      </c>
      <c r="V279" s="97">
        <v>43938</v>
      </c>
      <c r="W279" s="100">
        <v>3600</v>
      </c>
      <c r="X279" s="100" t="s">
        <v>108</v>
      </c>
    </row>
    <row r="280" spans="1:24" ht="30" customHeight="1" x14ac:dyDescent="0.35">
      <c r="A280" s="97">
        <v>43976</v>
      </c>
      <c r="B280" s="102" t="s">
        <v>923</v>
      </c>
      <c r="C280" s="100" t="s">
        <v>33</v>
      </c>
      <c r="D280" s="100" t="s">
        <v>924</v>
      </c>
      <c r="E280" s="100" t="s">
        <v>925</v>
      </c>
      <c r="F280" s="100" t="s">
        <v>1732</v>
      </c>
      <c r="J280" s="97">
        <v>43944</v>
      </c>
      <c r="K280" s="100" t="s">
        <v>926</v>
      </c>
      <c r="L280" s="109" t="str">
        <f t="shared" si="6"/>
        <v>https://clinicaltrials.gov/show/NCT04361253</v>
      </c>
      <c r="M280" s="100" t="s">
        <v>165</v>
      </c>
      <c r="N280" s="100" t="s">
        <v>169</v>
      </c>
      <c r="O280" s="100" t="s">
        <v>118</v>
      </c>
      <c r="P280" s="100" t="s">
        <v>811</v>
      </c>
      <c r="Q280" s="100" t="s">
        <v>927</v>
      </c>
      <c r="R280" s="100" t="s">
        <v>928</v>
      </c>
      <c r="S280" s="100" t="s">
        <v>108</v>
      </c>
      <c r="T280" s="100" t="s">
        <v>767</v>
      </c>
      <c r="U280" s="100" t="s">
        <v>929</v>
      </c>
      <c r="V280" s="97">
        <v>43922</v>
      </c>
      <c r="W280" s="100">
        <v>220</v>
      </c>
      <c r="X280" s="100" t="s">
        <v>121</v>
      </c>
    </row>
    <row r="281" spans="1:24" ht="30" customHeight="1" x14ac:dyDescent="0.35">
      <c r="A281" s="97">
        <v>43976</v>
      </c>
      <c r="B281" s="102" t="s">
        <v>930</v>
      </c>
      <c r="C281" s="110" t="s">
        <v>2065</v>
      </c>
      <c r="E281" s="100" t="s">
        <v>931</v>
      </c>
      <c r="F281" s="100" t="s">
        <v>1733</v>
      </c>
      <c r="J281" s="97">
        <v>43942</v>
      </c>
      <c r="K281" s="100" t="s">
        <v>932</v>
      </c>
      <c r="L281" s="109" t="str">
        <f t="shared" si="6"/>
        <v>https://clinicaltrials.gov/show/NCT04362956</v>
      </c>
      <c r="M281" s="100" t="s">
        <v>165</v>
      </c>
      <c r="N281" s="100" t="s">
        <v>933</v>
      </c>
      <c r="O281" s="100" t="s">
        <v>115</v>
      </c>
      <c r="Q281" s="100" t="s">
        <v>934</v>
      </c>
      <c r="R281" s="100" t="s">
        <v>108</v>
      </c>
      <c r="S281" s="100" t="s">
        <v>108</v>
      </c>
      <c r="T281" s="100" t="s">
        <v>767</v>
      </c>
      <c r="U281" s="100" t="s">
        <v>935</v>
      </c>
      <c r="V281" s="97">
        <v>43952</v>
      </c>
      <c r="W281" s="100">
        <v>200</v>
      </c>
    </row>
    <row r="282" spans="1:24" ht="30" customHeight="1" x14ac:dyDescent="0.35">
      <c r="A282" s="97">
        <v>43976</v>
      </c>
      <c r="B282" s="102" t="s">
        <v>936</v>
      </c>
      <c r="C282" s="100" t="s">
        <v>114</v>
      </c>
      <c r="D282" s="100" t="s">
        <v>937</v>
      </c>
      <c r="E282" s="100" t="s">
        <v>938</v>
      </c>
      <c r="F282" s="100" t="s">
        <v>1734</v>
      </c>
      <c r="J282" s="97">
        <v>43944</v>
      </c>
      <c r="K282" s="100" t="s">
        <v>939</v>
      </c>
      <c r="L282" s="109" t="str">
        <f t="shared" si="6"/>
        <v>https://clinicaltrials.gov/show/NCT04365231</v>
      </c>
      <c r="M282" s="100" t="s">
        <v>165</v>
      </c>
      <c r="N282" s="100" t="s">
        <v>117</v>
      </c>
      <c r="O282" s="100" t="s">
        <v>118</v>
      </c>
      <c r="P282" s="100" t="s">
        <v>940</v>
      </c>
      <c r="Q282" s="100" t="s">
        <v>119</v>
      </c>
      <c r="R282" s="100" t="s">
        <v>253</v>
      </c>
      <c r="S282" s="100" t="s">
        <v>108</v>
      </c>
      <c r="T282" s="100" t="s">
        <v>767</v>
      </c>
      <c r="U282" s="100" t="s">
        <v>120</v>
      </c>
      <c r="V282" s="97">
        <v>43922</v>
      </c>
      <c r="W282" s="100">
        <v>50</v>
      </c>
      <c r="X282" s="100" t="s">
        <v>121</v>
      </c>
    </row>
    <row r="283" spans="1:24" ht="30" customHeight="1" x14ac:dyDescent="0.35">
      <c r="A283" s="97">
        <v>43976</v>
      </c>
      <c r="B283" s="102" t="s">
        <v>941</v>
      </c>
      <c r="C283" s="100" t="s">
        <v>114</v>
      </c>
      <c r="D283" s="100" t="s">
        <v>942</v>
      </c>
      <c r="E283" s="100" t="s">
        <v>943</v>
      </c>
      <c r="F283" s="100" t="s">
        <v>1735</v>
      </c>
      <c r="J283" s="97">
        <v>43941</v>
      </c>
      <c r="K283" s="100" t="s">
        <v>944</v>
      </c>
      <c r="L283" s="109" t="str">
        <f t="shared" si="6"/>
        <v>https://clinicaltrials.gov/show/NCT04366817</v>
      </c>
      <c r="M283" s="100" t="s">
        <v>165</v>
      </c>
      <c r="N283" s="100" t="s">
        <v>117</v>
      </c>
      <c r="O283" s="100" t="s">
        <v>118</v>
      </c>
      <c r="P283" s="100" t="s">
        <v>945</v>
      </c>
      <c r="Q283" s="100" t="s">
        <v>899</v>
      </c>
      <c r="R283" s="100" t="s">
        <v>253</v>
      </c>
      <c r="S283" s="100" t="s">
        <v>108</v>
      </c>
      <c r="T283" s="100" t="s">
        <v>767</v>
      </c>
      <c r="U283" s="100" t="s">
        <v>946</v>
      </c>
      <c r="V283" s="97">
        <v>43922</v>
      </c>
      <c r="W283" s="100">
        <v>120</v>
      </c>
      <c r="X283" s="100" t="s">
        <v>108</v>
      </c>
    </row>
    <row r="284" spans="1:24" ht="30" customHeight="1" x14ac:dyDescent="0.35">
      <c r="A284" s="97">
        <v>43976</v>
      </c>
      <c r="B284" s="102" t="s">
        <v>947</v>
      </c>
      <c r="C284" s="100" t="s">
        <v>33</v>
      </c>
      <c r="E284" s="100" t="s">
        <v>948</v>
      </c>
      <c r="F284" s="100" t="s">
        <v>1736</v>
      </c>
      <c r="J284" s="97">
        <v>43938</v>
      </c>
      <c r="K284" s="100" t="s">
        <v>949</v>
      </c>
      <c r="L284" s="109" t="str">
        <f t="shared" si="6"/>
        <v>https://clinicaltrials.gov/show/NCT04366921</v>
      </c>
      <c r="M284" s="100" t="s">
        <v>165</v>
      </c>
      <c r="N284" s="100" t="s">
        <v>950</v>
      </c>
      <c r="O284" s="100" t="s">
        <v>115</v>
      </c>
      <c r="Q284" s="100" t="s">
        <v>951</v>
      </c>
      <c r="R284" s="100" t="s">
        <v>108</v>
      </c>
      <c r="S284" s="100" t="s">
        <v>108</v>
      </c>
      <c r="T284" s="100" t="s">
        <v>122</v>
      </c>
      <c r="U284" s="100" t="s">
        <v>952</v>
      </c>
      <c r="V284" s="97">
        <v>43931</v>
      </c>
      <c r="W284" s="100">
        <v>150</v>
      </c>
    </row>
    <row r="285" spans="1:24" ht="30" customHeight="1" x14ac:dyDescent="0.35">
      <c r="A285" s="97">
        <v>43976</v>
      </c>
      <c r="B285" s="102" t="s">
        <v>953</v>
      </c>
      <c r="C285" s="100" t="s">
        <v>114</v>
      </c>
      <c r="D285" s="100" t="s">
        <v>954</v>
      </c>
      <c r="E285" s="100" t="s">
        <v>955</v>
      </c>
      <c r="F285" s="100" t="s">
        <v>1737</v>
      </c>
      <c r="J285" s="97">
        <v>43944</v>
      </c>
      <c r="K285" s="100" t="s">
        <v>956</v>
      </c>
      <c r="L285" s="109" t="str">
        <f t="shared" si="6"/>
        <v>https://clinicaltrials.gov/show/NCT04366986</v>
      </c>
      <c r="M285" s="100" t="s">
        <v>165</v>
      </c>
      <c r="N285" s="100" t="s">
        <v>103</v>
      </c>
      <c r="O285" s="100" t="s">
        <v>787</v>
      </c>
      <c r="Q285" s="100" t="s">
        <v>957</v>
      </c>
      <c r="R285" s="100" t="s">
        <v>253</v>
      </c>
      <c r="S285" s="100" t="s">
        <v>108</v>
      </c>
      <c r="T285" s="100" t="s">
        <v>767</v>
      </c>
      <c r="U285" s="100" t="s">
        <v>116</v>
      </c>
      <c r="V285" s="97">
        <v>43952</v>
      </c>
      <c r="W285" s="100">
        <v>25000</v>
      </c>
    </row>
    <row r="286" spans="1:24" ht="30" customHeight="1" x14ac:dyDescent="0.35">
      <c r="A286" s="97">
        <v>43976</v>
      </c>
      <c r="B286" s="102" t="s">
        <v>958</v>
      </c>
      <c r="C286" s="100" t="s">
        <v>114</v>
      </c>
      <c r="D286" s="100" t="s">
        <v>959</v>
      </c>
      <c r="E286" s="100" t="s">
        <v>960</v>
      </c>
      <c r="F286" s="100" t="s">
        <v>1738</v>
      </c>
      <c r="J286" s="97">
        <v>43949</v>
      </c>
      <c r="K286" s="100" t="s">
        <v>961</v>
      </c>
      <c r="L286" s="109" t="str">
        <f t="shared" si="6"/>
        <v>https://clinicaltrials.gov/show/NCT04368208</v>
      </c>
      <c r="M286" s="100" t="s">
        <v>165</v>
      </c>
      <c r="N286" s="100" t="s">
        <v>117</v>
      </c>
      <c r="O286" s="100" t="s">
        <v>115</v>
      </c>
      <c r="Q286" s="100" t="s">
        <v>962</v>
      </c>
      <c r="R286" s="100" t="s">
        <v>253</v>
      </c>
      <c r="S286" s="100" t="s">
        <v>788</v>
      </c>
      <c r="T286" s="100" t="s">
        <v>767</v>
      </c>
      <c r="U286" s="100" t="s">
        <v>963</v>
      </c>
      <c r="V286" s="97">
        <v>43952</v>
      </c>
      <c r="W286" s="100">
        <v>900</v>
      </c>
    </row>
    <row r="287" spans="1:24" ht="30" customHeight="1" x14ac:dyDescent="0.35">
      <c r="A287" s="97">
        <v>43976</v>
      </c>
      <c r="B287" s="102" t="s">
        <v>964</v>
      </c>
      <c r="C287" s="100" t="s">
        <v>114</v>
      </c>
      <c r="D287" s="100" t="s">
        <v>965</v>
      </c>
      <c r="E287" s="100" t="s">
        <v>966</v>
      </c>
      <c r="F287" s="100" t="s">
        <v>1739</v>
      </c>
      <c r="J287" s="97">
        <v>43950</v>
      </c>
      <c r="K287" s="100" t="s">
        <v>967</v>
      </c>
      <c r="L287" s="109" t="str">
        <f t="shared" si="6"/>
        <v>https://clinicaltrials.gov/show/NCT04369859</v>
      </c>
      <c r="M287" s="100" t="s">
        <v>165</v>
      </c>
      <c r="N287" s="100" t="s">
        <v>117</v>
      </c>
      <c r="O287" s="100" t="s">
        <v>115</v>
      </c>
      <c r="Q287" s="100" t="s">
        <v>968</v>
      </c>
      <c r="R287" s="100" t="s">
        <v>253</v>
      </c>
      <c r="S287" s="100" t="s">
        <v>108</v>
      </c>
      <c r="T287" s="100" t="s">
        <v>122</v>
      </c>
      <c r="U287" s="100" t="s">
        <v>969</v>
      </c>
      <c r="V287" s="97">
        <v>43944</v>
      </c>
      <c r="W287" s="100">
        <v>1300</v>
      </c>
    </row>
    <row r="288" spans="1:24" ht="30" customHeight="1" x14ac:dyDescent="0.35">
      <c r="A288" s="97">
        <v>43976</v>
      </c>
      <c r="B288" s="102" t="s">
        <v>130</v>
      </c>
      <c r="C288" s="100" t="s">
        <v>33</v>
      </c>
      <c r="E288" s="100" t="s">
        <v>973</v>
      </c>
      <c r="F288" s="100" t="s">
        <v>1740</v>
      </c>
      <c r="J288" s="97">
        <v>43945</v>
      </c>
      <c r="K288" s="100" t="s">
        <v>974</v>
      </c>
      <c r="L288" s="109" t="str">
        <f t="shared" si="6"/>
        <v>https://clinicaltrials.gov/show/NCT04371315</v>
      </c>
      <c r="M288" s="100" t="s">
        <v>165</v>
      </c>
      <c r="N288" s="100" t="s">
        <v>103</v>
      </c>
      <c r="O288" s="100" t="s">
        <v>115</v>
      </c>
      <c r="Q288" s="100" t="s">
        <v>131</v>
      </c>
      <c r="R288" s="100" t="s">
        <v>108</v>
      </c>
      <c r="S288" s="100" t="s">
        <v>975</v>
      </c>
      <c r="T288" s="100" t="s">
        <v>122</v>
      </c>
      <c r="U288" s="100" t="s">
        <v>132</v>
      </c>
      <c r="V288" s="97">
        <v>43948</v>
      </c>
      <c r="W288" s="100">
        <v>400</v>
      </c>
    </row>
    <row r="289" spans="1:24" ht="30" customHeight="1" x14ac:dyDescent="0.35">
      <c r="A289" s="97">
        <v>43976</v>
      </c>
      <c r="B289" s="102" t="s">
        <v>987</v>
      </c>
      <c r="C289" s="100" t="s">
        <v>33</v>
      </c>
      <c r="E289" s="100" t="s">
        <v>988</v>
      </c>
      <c r="F289" s="100" t="s">
        <v>1741</v>
      </c>
      <c r="J289" s="97">
        <v>43952</v>
      </c>
      <c r="K289" s="100" t="s">
        <v>989</v>
      </c>
      <c r="L289" s="109" t="str">
        <f t="shared" si="6"/>
        <v>https://clinicaltrials.gov/show/NCT04374838</v>
      </c>
      <c r="M289" s="100" t="s">
        <v>165</v>
      </c>
      <c r="N289" s="100" t="s">
        <v>139</v>
      </c>
      <c r="O289" s="100" t="s">
        <v>115</v>
      </c>
      <c r="Q289" s="100" t="s">
        <v>990</v>
      </c>
      <c r="R289" s="100" t="s">
        <v>108</v>
      </c>
      <c r="S289" s="100" t="s">
        <v>108</v>
      </c>
      <c r="T289" s="100" t="s">
        <v>767</v>
      </c>
      <c r="U289" s="100" t="s">
        <v>991</v>
      </c>
      <c r="V289" s="97">
        <v>43966</v>
      </c>
      <c r="W289" s="100">
        <v>20</v>
      </c>
    </row>
    <row r="290" spans="1:24" ht="30" customHeight="1" x14ac:dyDescent="0.35">
      <c r="A290" s="97">
        <v>43976</v>
      </c>
      <c r="B290" s="102" t="s">
        <v>992</v>
      </c>
      <c r="C290" s="100" t="s">
        <v>172</v>
      </c>
      <c r="D290" s="100" t="s">
        <v>993</v>
      </c>
      <c r="E290" s="100" t="s">
        <v>994</v>
      </c>
      <c r="F290" s="100" t="s">
        <v>1742</v>
      </c>
      <c r="J290" s="97">
        <v>43942</v>
      </c>
      <c r="K290" s="100" t="s">
        <v>995</v>
      </c>
      <c r="L290" s="109" t="str">
        <f t="shared" si="6"/>
        <v>https://clinicaltrials.gov/show/NCT04375748</v>
      </c>
      <c r="M290" s="100" t="s">
        <v>165</v>
      </c>
      <c r="N290" s="100" t="s">
        <v>117</v>
      </c>
      <c r="O290" s="100" t="s">
        <v>115</v>
      </c>
      <c r="Q290" s="100" t="s">
        <v>921</v>
      </c>
      <c r="R290" s="100" t="s">
        <v>108</v>
      </c>
      <c r="S290" s="100" t="s">
        <v>108</v>
      </c>
      <c r="T290" s="100" t="s">
        <v>122</v>
      </c>
      <c r="U290" s="100" t="s">
        <v>996</v>
      </c>
      <c r="V290" s="97">
        <v>43936</v>
      </c>
      <c r="W290" s="100">
        <v>400</v>
      </c>
    </row>
    <row r="291" spans="1:24" ht="30" customHeight="1" x14ac:dyDescent="0.35">
      <c r="A291" s="97">
        <v>43976</v>
      </c>
      <c r="B291" s="102" t="s">
        <v>997</v>
      </c>
      <c r="C291" s="100" t="s">
        <v>114</v>
      </c>
      <c r="D291" s="100" t="s">
        <v>173</v>
      </c>
      <c r="E291" s="100" t="s">
        <v>998</v>
      </c>
      <c r="F291" s="100" t="s">
        <v>1743</v>
      </c>
      <c r="J291" s="97">
        <v>43953</v>
      </c>
      <c r="K291" s="100" t="s">
        <v>999</v>
      </c>
      <c r="L291" s="109" t="str">
        <f t="shared" si="6"/>
        <v>https://clinicaltrials.gov/show/NCT04377412</v>
      </c>
      <c r="M291" s="100" t="s">
        <v>165</v>
      </c>
      <c r="N291" s="100" t="s">
        <v>2241</v>
      </c>
      <c r="O291" s="100" t="s">
        <v>115</v>
      </c>
      <c r="Q291" s="100" t="s">
        <v>1000</v>
      </c>
      <c r="R291" s="100" t="s">
        <v>253</v>
      </c>
      <c r="S291" s="100" t="s">
        <v>108</v>
      </c>
      <c r="T291" s="100" t="s">
        <v>122</v>
      </c>
      <c r="U291" s="100" t="s">
        <v>174</v>
      </c>
      <c r="V291" s="97">
        <v>43952</v>
      </c>
      <c r="W291" s="100">
        <v>8500</v>
      </c>
    </row>
    <row r="292" spans="1:24" ht="30" customHeight="1" x14ac:dyDescent="0.35">
      <c r="A292" s="97">
        <v>43976</v>
      </c>
      <c r="B292" s="102" t="s">
        <v>1001</v>
      </c>
      <c r="C292" s="100" t="s">
        <v>33</v>
      </c>
      <c r="D292" s="100" t="s">
        <v>178</v>
      </c>
      <c r="E292" s="100" t="s">
        <v>1002</v>
      </c>
      <c r="F292" s="100" t="s">
        <v>1744</v>
      </c>
      <c r="J292" s="97">
        <v>43951</v>
      </c>
      <c r="K292" s="100" t="s">
        <v>1003</v>
      </c>
      <c r="L292" s="109" t="str">
        <f t="shared" si="6"/>
        <v>https://clinicaltrials.gov/show/NCT04377568</v>
      </c>
      <c r="M292" s="100" t="s">
        <v>165</v>
      </c>
      <c r="N292" s="100" t="s">
        <v>148</v>
      </c>
      <c r="O292" s="100" t="s">
        <v>118</v>
      </c>
      <c r="P292" s="100" t="s">
        <v>940</v>
      </c>
      <c r="Q292" s="100" t="s">
        <v>1004</v>
      </c>
      <c r="R292" s="100" t="s">
        <v>108</v>
      </c>
      <c r="S292" s="100" t="s">
        <v>253</v>
      </c>
      <c r="T292" s="100" t="s">
        <v>767</v>
      </c>
      <c r="U292" s="100" t="s">
        <v>179</v>
      </c>
      <c r="V292" s="97">
        <v>43952</v>
      </c>
      <c r="W292" s="100">
        <v>100</v>
      </c>
      <c r="X292" s="100" t="s">
        <v>137</v>
      </c>
    </row>
    <row r="293" spans="1:24" ht="30" customHeight="1" x14ac:dyDescent="0.35">
      <c r="A293" s="97">
        <v>43976</v>
      </c>
      <c r="B293" s="102" t="s">
        <v>1014</v>
      </c>
      <c r="C293" s="100" t="s">
        <v>33</v>
      </c>
      <c r="D293" s="100" t="s">
        <v>1015</v>
      </c>
      <c r="E293" s="100" t="s">
        <v>1016</v>
      </c>
      <c r="F293" s="100" t="s">
        <v>1745</v>
      </c>
      <c r="J293" s="97">
        <v>43951</v>
      </c>
      <c r="K293" s="100" t="s">
        <v>1017</v>
      </c>
      <c r="L293" s="109" t="str">
        <f t="shared" si="6"/>
        <v>https://clinicaltrials.gov/show/NCT04379089</v>
      </c>
      <c r="M293" s="100" t="s">
        <v>165</v>
      </c>
      <c r="N293" s="100" t="s">
        <v>103</v>
      </c>
      <c r="O293" s="100" t="s">
        <v>115</v>
      </c>
      <c r="Q293" s="100" t="s">
        <v>1018</v>
      </c>
      <c r="R293" s="100" t="s">
        <v>108</v>
      </c>
      <c r="S293" s="100" t="s">
        <v>906</v>
      </c>
      <c r="T293" s="100" t="s">
        <v>122</v>
      </c>
      <c r="U293" s="100" t="s">
        <v>1019</v>
      </c>
      <c r="V293" s="97">
        <v>43950</v>
      </c>
      <c r="W293" s="100">
        <v>500</v>
      </c>
    </row>
    <row r="294" spans="1:24" ht="30" customHeight="1" x14ac:dyDescent="0.35">
      <c r="A294" s="97">
        <v>43976</v>
      </c>
      <c r="B294" s="102" t="s">
        <v>1020</v>
      </c>
      <c r="C294" s="100" t="s">
        <v>33</v>
      </c>
      <c r="D294" s="100" t="s">
        <v>1021</v>
      </c>
      <c r="E294" s="100" t="s">
        <v>1022</v>
      </c>
      <c r="F294" s="100" t="s">
        <v>1746</v>
      </c>
      <c r="J294" s="97">
        <v>43952</v>
      </c>
      <c r="K294" s="100" t="s">
        <v>1023</v>
      </c>
      <c r="L294" s="109" t="str">
        <f t="shared" si="6"/>
        <v>https://clinicaltrials.gov/show/NCT04384471</v>
      </c>
      <c r="M294" s="100" t="s">
        <v>165</v>
      </c>
      <c r="N294" s="100" t="s">
        <v>148</v>
      </c>
      <c r="O294" s="100" t="s">
        <v>115</v>
      </c>
      <c r="Q294" s="100" t="s">
        <v>1024</v>
      </c>
      <c r="R294" s="100" t="s">
        <v>761</v>
      </c>
      <c r="S294" s="100" t="s">
        <v>108</v>
      </c>
      <c r="T294" s="100" t="s">
        <v>122</v>
      </c>
      <c r="U294" s="100" t="s">
        <v>1025</v>
      </c>
      <c r="V294" s="97">
        <v>43950</v>
      </c>
      <c r="W294" s="100">
        <v>384</v>
      </c>
    </row>
    <row r="295" spans="1:24" ht="30" customHeight="1" x14ac:dyDescent="0.35">
      <c r="A295" s="97">
        <v>43976</v>
      </c>
      <c r="B295" s="102" t="s">
        <v>1026</v>
      </c>
      <c r="C295" s="100" t="s">
        <v>114</v>
      </c>
      <c r="D295" s="100" t="s">
        <v>1027</v>
      </c>
      <c r="E295" s="100" t="s">
        <v>1028</v>
      </c>
      <c r="F295" s="100" t="s">
        <v>1747</v>
      </c>
      <c r="J295" s="97">
        <v>43962</v>
      </c>
      <c r="K295" s="100" t="s">
        <v>1029</v>
      </c>
      <c r="L295" s="109" t="str">
        <f t="shared" si="6"/>
        <v>https://clinicaltrials.gov/show/NCT04384887</v>
      </c>
      <c r="M295" s="100" t="s">
        <v>165</v>
      </c>
      <c r="N295" s="100" t="s">
        <v>171</v>
      </c>
      <c r="O295" s="100" t="s">
        <v>115</v>
      </c>
      <c r="Q295" s="100" t="s">
        <v>838</v>
      </c>
      <c r="R295" s="100" t="s">
        <v>253</v>
      </c>
      <c r="S295" s="100" t="s">
        <v>270</v>
      </c>
      <c r="T295" s="100" t="s">
        <v>767</v>
      </c>
      <c r="U295" s="100" t="s">
        <v>1030</v>
      </c>
      <c r="V295" s="97">
        <v>43946</v>
      </c>
      <c r="W295" s="100">
        <v>100</v>
      </c>
    </row>
    <row r="296" spans="1:24" ht="30" customHeight="1" x14ac:dyDescent="0.35">
      <c r="A296" s="97">
        <v>43976</v>
      </c>
      <c r="B296" s="102" t="s">
        <v>195</v>
      </c>
      <c r="C296" s="100" t="s">
        <v>114</v>
      </c>
      <c r="D296" s="100" t="s">
        <v>196</v>
      </c>
      <c r="E296" s="100" t="s">
        <v>1031</v>
      </c>
      <c r="F296" s="100" t="s">
        <v>1748</v>
      </c>
      <c r="J296" s="97">
        <v>43961</v>
      </c>
      <c r="K296" s="100" t="s">
        <v>1032</v>
      </c>
      <c r="L296" s="109" t="str">
        <f t="shared" si="6"/>
        <v>https://clinicaltrials.gov/show/NCT04385238</v>
      </c>
      <c r="M296" s="100" t="s">
        <v>165</v>
      </c>
      <c r="O296" s="100" t="s">
        <v>115</v>
      </c>
      <c r="Q296" s="100" t="s">
        <v>957</v>
      </c>
      <c r="R296" s="100" t="s">
        <v>253</v>
      </c>
      <c r="S296" s="100" t="s">
        <v>108</v>
      </c>
      <c r="T296" s="100" t="s">
        <v>767</v>
      </c>
      <c r="U296" s="100" t="s">
        <v>197</v>
      </c>
      <c r="V296" s="97">
        <v>43971</v>
      </c>
      <c r="W296" s="100">
        <v>25000</v>
      </c>
    </row>
    <row r="297" spans="1:24" ht="30" customHeight="1" x14ac:dyDescent="0.35">
      <c r="A297" s="97">
        <v>43976</v>
      </c>
      <c r="B297" s="102" t="s">
        <v>1033</v>
      </c>
      <c r="C297" s="100" t="s">
        <v>114</v>
      </c>
      <c r="D297" s="100" t="s">
        <v>191</v>
      </c>
      <c r="E297" s="100" t="s">
        <v>192</v>
      </c>
      <c r="F297" s="100" t="s">
        <v>1749</v>
      </c>
      <c r="J297" s="97">
        <v>43962</v>
      </c>
      <c r="K297" s="100" t="s">
        <v>1034</v>
      </c>
      <c r="L297" s="109" t="str">
        <f t="shared" si="6"/>
        <v>https://clinicaltrials.gov/show/NCT04385914</v>
      </c>
      <c r="M297" s="100" t="s">
        <v>165</v>
      </c>
      <c r="N297" s="100" t="s">
        <v>103</v>
      </c>
      <c r="O297" s="100" t="s">
        <v>115</v>
      </c>
      <c r="Q297" s="100" t="s">
        <v>193</v>
      </c>
      <c r="R297" s="100" t="s">
        <v>253</v>
      </c>
      <c r="S297" s="100" t="s">
        <v>788</v>
      </c>
      <c r="T297" s="100" t="s">
        <v>767</v>
      </c>
      <c r="U297" s="100" t="s">
        <v>194</v>
      </c>
      <c r="V297" s="97">
        <v>43952</v>
      </c>
      <c r="W297" s="100">
        <v>200</v>
      </c>
    </row>
    <row r="298" spans="1:24" ht="30" customHeight="1" x14ac:dyDescent="0.35">
      <c r="A298" s="97">
        <v>43976</v>
      </c>
      <c r="B298" s="102" t="s">
        <v>198</v>
      </c>
      <c r="C298" s="100" t="s">
        <v>33</v>
      </c>
      <c r="D298" s="100" t="s">
        <v>199</v>
      </c>
      <c r="E298" s="100" t="s">
        <v>1035</v>
      </c>
      <c r="F298" s="100" t="s">
        <v>1750</v>
      </c>
      <c r="J298" s="97">
        <v>43936</v>
      </c>
      <c r="K298" s="100" t="s">
        <v>1036</v>
      </c>
      <c r="L298" s="109" t="str">
        <f t="shared" si="6"/>
        <v>https://clinicaltrials.gov/show/NCT04386109</v>
      </c>
      <c r="M298" s="100" t="s">
        <v>165</v>
      </c>
      <c r="N298" s="100" t="s">
        <v>169</v>
      </c>
      <c r="O298" s="100" t="s">
        <v>115</v>
      </c>
      <c r="Q298" s="100" t="s">
        <v>739</v>
      </c>
      <c r="R298" s="100" t="s">
        <v>108</v>
      </c>
      <c r="S298" s="100" t="s">
        <v>1037</v>
      </c>
      <c r="T298" s="100" t="s">
        <v>122</v>
      </c>
      <c r="U298" s="100" t="s">
        <v>200</v>
      </c>
      <c r="V298" s="97">
        <v>43922</v>
      </c>
      <c r="W298" s="100">
        <v>500</v>
      </c>
    </row>
    <row r="299" spans="1:24" ht="30" customHeight="1" x14ac:dyDescent="0.35">
      <c r="A299" s="97">
        <v>43976</v>
      </c>
      <c r="B299" s="102" t="s">
        <v>1038</v>
      </c>
      <c r="C299" s="100" t="s">
        <v>114</v>
      </c>
      <c r="E299" s="100" t="s">
        <v>1039</v>
      </c>
      <c r="F299" s="100" t="s">
        <v>1751</v>
      </c>
      <c r="J299" s="97">
        <v>43958</v>
      </c>
      <c r="K299" s="100" t="s">
        <v>1040</v>
      </c>
      <c r="L299" s="109" t="str">
        <f t="shared" si="6"/>
        <v>https://clinicaltrials.gov/show/NCT04388605</v>
      </c>
      <c r="M299" s="100" t="s">
        <v>165</v>
      </c>
      <c r="N299" s="100" t="s">
        <v>103</v>
      </c>
      <c r="O299" s="100" t="s">
        <v>787</v>
      </c>
      <c r="Q299" s="100" t="s">
        <v>189</v>
      </c>
      <c r="R299" s="100" t="s">
        <v>253</v>
      </c>
      <c r="S299" s="100" t="s">
        <v>108</v>
      </c>
      <c r="T299" s="100" t="s">
        <v>122</v>
      </c>
      <c r="U299" s="100" t="s">
        <v>190</v>
      </c>
      <c r="V299" s="97">
        <v>43942</v>
      </c>
      <c r="W299" s="100">
        <v>11000</v>
      </c>
    </row>
    <row r="300" spans="1:24" ht="30" customHeight="1" x14ac:dyDescent="0.35">
      <c r="A300" s="97">
        <v>43976</v>
      </c>
      <c r="B300" s="102" t="s">
        <v>1061</v>
      </c>
      <c r="C300" s="100" t="s">
        <v>33</v>
      </c>
      <c r="D300" s="100" t="s">
        <v>1752</v>
      </c>
      <c r="E300" s="100" t="s">
        <v>1062</v>
      </c>
      <c r="F300" s="100" t="s">
        <v>1753</v>
      </c>
      <c r="G300" s="115" t="s">
        <v>1754</v>
      </c>
      <c r="J300" s="97">
        <v>43929</v>
      </c>
      <c r="K300" s="100" t="s">
        <v>1063</v>
      </c>
      <c r="L300" s="109" t="str">
        <f t="shared" si="6"/>
        <v>http://www.ensaiosclinicos.gov.br/rg/RBR-3cbs3w/</v>
      </c>
      <c r="M300" s="100" t="s">
        <v>1064</v>
      </c>
      <c r="N300" s="100" t="s">
        <v>1065</v>
      </c>
      <c r="O300" s="100" t="s">
        <v>1066</v>
      </c>
      <c r="P300" s="100" t="s">
        <v>1067</v>
      </c>
      <c r="Q300" s="100" t="s">
        <v>1068</v>
      </c>
      <c r="R300" s="100">
        <v>18</v>
      </c>
      <c r="S300" s="100">
        <v>0</v>
      </c>
      <c r="T300" s="100" t="s">
        <v>255</v>
      </c>
      <c r="U300" s="100" t="s">
        <v>1069</v>
      </c>
      <c r="V300" s="97">
        <v>44108</v>
      </c>
      <c r="W300" s="100">
        <v>1300</v>
      </c>
      <c r="X300" s="100">
        <v>3</v>
      </c>
    </row>
    <row r="301" spans="1:24" ht="30" customHeight="1" x14ac:dyDescent="0.35">
      <c r="A301" s="97">
        <v>43976</v>
      </c>
      <c r="B301" s="102" t="s">
        <v>1070</v>
      </c>
      <c r="C301" s="100" t="s">
        <v>33</v>
      </c>
      <c r="D301" s="100" t="s">
        <v>1755</v>
      </c>
      <c r="E301" s="100" t="s">
        <v>1071</v>
      </c>
      <c r="F301" s="100" t="s">
        <v>1480</v>
      </c>
      <c r="G301" s="115" t="s">
        <v>1481</v>
      </c>
      <c r="J301" s="97">
        <v>43956</v>
      </c>
      <c r="K301" s="100" t="s">
        <v>1072</v>
      </c>
      <c r="L301" s="109" t="str">
        <f t="shared" si="6"/>
        <v>http://www.ensaiosclinicos.gov.br/rg/RBR-3k4wxb/</v>
      </c>
      <c r="M301" s="100" t="s">
        <v>1064</v>
      </c>
      <c r="N301" s="100" t="s">
        <v>1065</v>
      </c>
      <c r="O301" s="100" t="s">
        <v>1066</v>
      </c>
      <c r="P301" s="100" t="s">
        <v>1073</v>
      </c>
      <c r="Q301" s="100" t="s">
        <v>1074</v>
      </c>
      <c r="R301" s="100" t="s">
        <v>1075</v>
      </c>
      <c r="S301" s="100">
        <v>0</v>
      </c>
      <c r="T301" s="100" t="s">
        <v>255</v>
      </c>
      <c r="U301" s="100" t="s">
        <v>1076</v>
      </c>
      <c r="V301" s="97">
        <v>43835</v>
      </c>
      <c r="W301" s="100">
        <v>45</v>
      </c>
      <c r="X301" s="100">
        <v>2</v>
      </c>
    </row>
    <row r="302" spans="1:24" ht="30" customHeight="1" x14ac:dyDescent="0.35">
      <c r="A302" s="97">
        <v>43976</v>
      </c>
      <c r="B302" s="102" t="s">
        <v>1077</v>
      </c>
      <c r="C302" s="100" t="s">
        <v>33</v>
      </c>
      <c r="D302" s="100" t="s">
        <v>1078</v>
      </c>
      <c r="E302" s="100" t="s">
        <v>1556</v>
      </c>
      <c r="F302" s="100" t="s">
        <v>1482</v>
      </c>
      <c r="G302" s="115" t="s">
        <v>1483</v>
      </c>
      <c r="J302" s="97">
        <v>43965</v>
      </c>
      <c r="K302" s="100" t="s">
        <v>1079</v>
      </c>
      <c r="L302" s="109" t="str">
        <f t="shared" si="6"/>
        <v>http://www.ensaiosclinicos.gov.br/rg/RBR-3rdhgm/</v>
      </c>
      <c r="M302" s="100" t="s">
        <v>1064</v>
      </c>
      <c r="N302" s="100" t="s">
        <v>1065</v>
      </c>
      <c r="O302" s="100" t="s">
        <v>1066</v>
      </c>
      <c r="P302" s="100" t="s">
        <v>1080</v>
      </c>
      <c r="Q302" s="100" t="s">
        <v>1081</v>
      </c>
      <c r="R302" s="100">
        <v>18</v>
      </c>
      <c r="S302" s="100">
        <v>0</v>
      </c>
      <c r="T302" s="100" t="s">
        <v>122</v>
      </c>
      <c r="U302" s="100" t="s">
        <v>1082</v>
      </c>
      <c r="V302" s="97">
        <v>43835</v>
      </c>
      <c r="W302" s="100">
        <v>118</v>
      </c>
      <c r="X302" s="100" t="s">
        <v>108</v>
      </c>
    </row>
    <row r="303" spans="1:24" ht="30" customHeight="1" x14ac:dyDescent="0.35">
      <c r="A303" s="97">
        <v>43976</v>
      </c>
      <c r="B303" s="102" t="s">
        <v>1083</v>
      </c>
      <c r="C303" s="100" t="s">
        <v>33</v>
      </c>
      <c r="D303" s="100" t="s">
        <v>1756</v>
      </c>
      <c r="E303" s="100" t="s">
        <v>1084</v>
      </c>
      <c r="F303" s="100" t="s">
        <v>1484</v>
      </c>
      <c r="G303" s="115" t="s">
        <v>1757</v>
      </c>
      <c r="J303" s="97">
        <v>43943</v>
      </c>
      <c r="K303" s="100" t="s">
        <v>1085</v>
      </c>
      <c r="L303" s="109" t="str">
        <f t="shared" si="6"/>
        <v>http://www.ensaiosclinicos.gov.br/rg/RBR-658khm/</v>
      </c>
      <c r="M303" s="100" t="s">
        <v>1064</v>
      </c>
      <c r="N303" s="100" t="s">
        <v>1065</v>
      </c>
      <c r="O303" s="100" t="s">
        <v>1066</v>
      </c>
      <c r="P303" s="100" t="s">
        <v>1086</v>
      </c>
      <c r="Q303" s="100" t="s">
        <v>1087</v>
      </c>
      <c r="R303" s="100">
        <v>0</v>
      </c>
      <c r="S303" s="100">
        <v>0</v>
      </c>
      <c r="T303" s="100" t="s">
        <v>122</v>
      </c>
      <c r="U303" s="100" t="s">
        <v>1088</v>
      </c>
      <c r="V303" s="97">
        <v>43834</v>
      </c>
      <c r="W303" s="100">
        <v>90</v>
      </c>
      <c r="X303" s="100" t="s">
        <v>108</v>
      </c>
    </row>
    <row r="304" spans="1:24" ht="30" customHeight="1" x14ac:dyDescent="0.35">
      <c r="A304" s="97">
        <v>43976</v>
      </c>
      <c r="B304" s="102" t="s">
        <v>1089</v>
      </c>
      <c r="C304" s="100" t="s">
        <v>33</v>
      </c>
      <c r="D304" s="100" t="s">
        <v>1090</v>
      </c>
      <c r="E304" s="100" t="s">
        <v>1091</v>
      </c>
      <c r="F304" s="100" t="s">
        <v>1485</v>
      </c>
      <c r="G304" s="115" t="s">
        <v>1486</v>
      </c>
      <c r="J304" s="97">
        <v>43934</v>
      </c>
      <c r="K304" s="100" t="s">
        <v>1092</v>
      </c>
      <c r="L304" s="109" t="str">
        <f t="shared" si="6"/>
        <v>http://www.ensaiosclinicos.gov.br/rg/RBR-8969zg/</v>
      </c>
      <c r="M304" s="100" t="s">
        <v>1064</v>
      </c>
      <c r="N304" s="100" t="s">
        <v>1065</v>
      </c>
      <c r="O304" s="100" t="s">
        <v>1066</v>
      </c>
      <c r="P304" s="100" t="s">
        <v>1093</v>
      </c>
      <c r="Q304" s="100" t="s">
        <v>1094</v>
      </c>
      <c r="R304" s="100" t="s">
        <v>1075</v>
      </c>
      <c r="S304" s="100">
        <v>0</v>
      </c>
      <c r="T304" s="100" t="s">
        <v>255</v>
      </c>
      <c r="U304" s="100" t="s">
        <v>1095</v>
      </c>
      <c r="V304" s="97">
        <v>43935</v>
      </c>
      <c r="W304" s="100">
        <v>200</v>
      </c>
      <c r="X304" s="100" t="s">
        <v>108</v>
      </c>
    </row>
    <row r="305" spans="1:24" ht="30" customHeight="1" x14ac:dyDescent="0.35">
      <c r="A305" s="97">
        <v>43976</v>
      </c>
      <c r="B305" s="102" t="s">
        <v>1096</v>
      </c>
      <c r="C305" s="100" t="s">
        <v>33</v>
      </c>
      <c r="D305" s="100" t="s">
        <v>1758</v>
      </c>
      <c r="E305" s="100" t="s">
        <v>1557</v>
      </c>
      <c r="F305" s="100" t="s">
        <v>1487</v>
      </c>
      <c r="G305" s="115" t="s">
        <v>1488</v>
      </c>
      <c r="J305" s="97">
        <v>43917</v>
      </c>
      <c r="K305" s="100" t="s">
        <v>1097</v>
      </c>
      <c r="L305" s="109" t="str">
        <f t="shared" si="6"/>
        <v>http://www.ensaiosclinicos.gov.br/rg/RBR-9d8z6m/</v>
      </c>
      <c r="M305" s="100" t="s">
        <v>1064</v>
      </c>
      <c r="N305" s="100" t="s">
        <v>1065</v>
      </c>
      <c r="O305" s="100" t="s">
        <v>1066</v>
      </c>
      <c r="P305" s="100" t="s">
        <v>1073</v>
      </c>
      <c r="Q305" s="100" t="s">
        <v>1098</v>
      </c>
      <c r="R305" s="100" t="s">
        <v>1075</v>
      </c>
      <c r="S305" s="100">
        <v>0</v>
      </c>
      <c r="T305" s="100" t="s">
        <v>122</v>
      </c>
      <c r="U305" s="100" t="s">
        <v>1099</v>
      </c>
      <c r="V305" s="97">
        <v>43920</v>
      </c>
      <c r="W305" s="100">
        <v>630</v>
      </c>
      <c r="X305" s="100">
        <v>3</v>
      </c>
    </row>
    <row r="306" spans="1:24" ht="30" customHeight="1" x14ac:dyDescent="0.35">
      <c r="A306" s="100"/>
      <c r="H306" s="100"/>
      <c r="I306" s="100"/>
    </row>
    <row r="307" spans="1:24" ht="30" customHeight="1" x14ac:dyDescent="0.35">
      <c r="A307" s="100"/>
      <c r="H307" s="100"/>
      <c r="I307" s="100"/>
    </row>
    <row r="308" spans="1:24" ht="30" customHeight="1" x14ac:dyDescent="0.35">
      <c r="A308" s="100"/>
      <c r="H308" s="100"/>
      <c r="I308" s="100"/>
    </row>
    <row r="309" spans="1:24" ht="30" customHeight="1" x14ac:dyDescent="0.35">
      <c r="A309" s="100"/>
      <c r="H309" s="100"/>
      <c r="I309" s="100"/>
    </row>
    <row r="310" spans="1:24" ht="30" customHeight="1" x14ac:dyDescent="0.35">
      <c r="A310" s="100"/>
      <c r="H310" s="100"/>
      <c r="I310" s="100"/>
    </row>
    <row r="311" spans="1:24" ht="30" customHeight="1" x14ac:dyDescent="0.35">
      <c r="A311" s="100"/>
      <c r="H311" s="100"/>
      <c r="I311" s="100"/>
    </row>
    <row r="312" spans="1:24" ht="30" customHeight="1" x14ac:dyDescent="0.35">
      <c r="A312" s="100"/>
      <c r="H312" s="100"/>
      <c r="I312" s="100"/>
    </row>
    <row r="313" spans="1:24" ht="30" customHeight="1" x14ac:dyDescent="0.35">
      <c r="A313" s="100"/>
      <c r="H313" s="100"/>
      <c r="I313" s="100"/>
    </row>
    <row r="314" spans="1:24" ht="30" customHeight="1" x14ac:dyDescent="0.35">
      <c r="A314" s="100"/>
      <c r="H314" s="100"/>
      <c r="I314" s="100"/>
    </row>
    <row r="315" spans="1:24" ht="30" customHeight="1" x14ac:dyDescent="0.35">
      <c r="A315" s="100"/>
      <c r="H315" s="100"/>
      <c r="I315" s="100"/>
    </row>
    <row r="316" spans="1:24" ht="30" customHeight="1" x14ac:dyDescent="0.35">
      <c r="A316" s="100"/>
      <c r="H316" s="100"/>
      <c r="I316" s="100"/>
    </row>
    <row r="317" spans="1:24" ht="30" customHeight="1" x14ac:dyDescent="0.35">
      <c r="A317" s="100"/>
      <c r="H317" s="100"/>
      <c r="I317" s="100"/>
    </row>
    <row r="318" spans="1:24" ht="30" customHeight="1" x14ac:dyDescent="0.35">
      <c r="A318" s="100"/>
      <c r="H318" s="100"/>
      <c r="I318" s="100"/>
    </row>
    <row r="319" spans="1:24" ht="30" customHeight="1" x14ac:dyDescent="0.35">
      <c r="A319" s="100"/>
      <c r="H319" s="100"/>
      <c r="I319" s="100"/>
    </row>
    <row r="320" spans="1:24" ht="30" customHeight="1" x14ac:dyDescent="0.35">
      <c r="A320" s="100"/>
      <c r="H320" s="100"/>
      <c r="I320" s="100"/>
    </row>
    <row r="321" spans="1:9" ht="30" customHeight="1" x14ac:dyDescent="0.35">
      <c r="A321" s="100"/>
      <c r="H321" s="100"/>
      <c r="I321" s="100"/>
    </row>
    <row r="322" spans="1:9" ht="30" customHeight="1" x14ac:dyDescent="0.35">
      <c r="A322" s="100"/>
      <c r="H322" s="100"/>
      <c r="I322" s="100"/>
    </row>
    <row r="323" spans="1:9" ht="30" customHeight="1" x14ac:dyDescent="0.35">
      <c r="A323" s="100"/>
      <c r="H323" s="100"/>
      <c r="I323" s="100"/>
    </row>
    <row r="324" spans="1:9" ht="30" customHeight="1" x14ac:dyDescent="0.35">
      <c r="A324" s="100"/>
      <c r="H324" s="100"/>
      <c r="I324" s="100"/>
    </row>
    <row r="325" spans="1:9" ht="30" customHeight="1" x14ac:dyDescent="0.35">
      <c r="A325" s="100"/>
      <c r="H325" s="100"/>
      <c r="I325" s="100"/>
    </row>
    <row r="326" spans="1:9" ht="30" customHeight="1" x14ac:dyDescent="0.35">
      <c r="A326" s="100"/>
      <c r="H326" s="100"/>
      <c r="I326" s="100"/>
    </row>
    <row r="327" spans="1:9" ht="30" customHeight="1" x14ac:dyDescent="0.35">
      <c r="A327" s="100"/>
      <c r="H327" s="100"/>
      <c r="I327" s="100"/>
    </row>
    <row r="328" spans="1:9" ht="30" customHeight="1" x14ac:dyDescent="0.35">
      <c r="A328" s="100"/>
      <c r="H328" s="100"/>
      <c r="I328" s="100"/>
    </row>
    <row r="329" spans="1:9" ht="30" customHeight="1" x14ac:dyDescent="0.35">
      <c r="A329" s="100"/>
      <c r="H329" s="100"/>
      <c r="I329" s="100"/>
    </row>
    <row r="330" spans="1:9" ht="30" customHeight="1" x14ac:dyDescent="0.35">
      <c r="A330" s="100"/>
      <c r="H330" s="100"/>
      <c r="I330" s="100"/>
    </row>
    <row r="331" spans="1:9" ht="30" customHeight="1" x14ac:dyDescent="0.35">
      <c r="A331" s="100"/>
      <c r="H331" s="100"/>
      <c r="I331" s="100"/>
    </row>
    <row r="332" spans="1:9" ht="30" customHeight="1" x14ac:dyDescent="0.35">
      <c r="A332" s="100"/>
      <c r="H332" s="100"/>
      <c r="I332" s="100"/>
    </row>
    <row r="333" spans="1:9" ht="30" customHeight="1" x14ac:dyDescent="0.35">
      <c r="A333" s="100"/>
      <c r="H333" s="100"/>
      <c r="I333" s="100"/>
    </row>
  </sheetData>
  <autoFilter ref="A1:Y305" xr:uid="{6313CFF3-6533-4631-A0E7-38B6E98902A4}"/>
  <phoneticPr fontId="44" type="noConversion"/>
  <conditionalFormatting sqref="A334:A1048576 A1">
    <cfRule type="colorScale" priority="74">
      <colorScale>
        <cfvo type="min"/>
        <cfvo type="max"/>
        <color rgb="FF63BE7B"/>
        <color rgb="FFFFEF9C"/>
      </colorScale>
    </cfRule>
  </conditionalFormatting>
  <conditionalFormatting sqref="A1 C1:Y1">
    <cfRule type="duplicateValues" dxfId="30" priority="114"/>
  </conditionalFormatting>
  <conditionalFormatting sqref="B306:B1048576 B1">
    <cfRule type="duplicateValues" dxfId="29" priority="47"/>
  </conditionalFormatting>
  <conditionalFormatting sqref="A306:A1048576 A1">
    <cfRule type="colorScale" priority="36">
      <colorScale>
        <cfvo type="min"/>
        <cfvo type="percentile" val="50"/>
        <cfvo type="max"/>
        <color rgb="FFF8696B"/>
        <color rgb="FFFFEB84"/>
        <color rgb="FF63BE7B"/>
      </colorScale>
    </cfRule>
    <cfRule type="colorScale" priority="37">
      <colorScale>
        <cfvo type="min"/>
        <cfvo type="max"/>
        <color rgb="FF63BE7B"/>
        <color rgb="FFFFEF9C"/>
      </colorScale>
    </cfRule>
  </conditionalFormatting>
  <conditionalFormatting sqref="A121">
    <cfRule type="colorScale" priority="19">
      <colorScale>
        <cfvo type="min"/>
        <cfvo type="max"/>
        <color rgb="FF63BE7B"/>
        <color rgb="FFFFEF9C"/>
      </colorScale>
    </cfRule>
  </conditionalFormatting>
  <conditionalFormatting sqref="A61:A62">
    <cfRule type="colorScale" priority="21">
      <colorScale>
        <cfvo type="min"/>
        <cfvo type="max"/>
        <color rgb="FFFCFCFF"/>
        <color rgb="FF92D050"/>
      </colorScale>
    </cfRule>
  </conditionalFormatting>
  <conditionalFormatting sqref="A61:A62">
    <cfRule type="duplicateValues" dxfId="28" priority="22"/>
    <cfRule type="duplicateValues" dxfId="27" priority="23"/>
  </conditionalFormatting>
  <conditionalFormatting sqref="A60">
    <cfRule type="colorScale" priority="9">
      <colorScale>
        <cfvo type="min"/>
        <cfvo type="max"/>
        <color rgb="FFFCFCFF"/>
        <color rgb="FF92D050"/>
      </colorScale>
    </cfRule>
  </conditionalFormatting>
  <conditionalFormatting sqref="A60">
    <cfRule type="duplicateValues" dxfId="26" priority="10"/>
    <cfRule type="duplicateValues" dxfId="25" priority="11"/>
  </conditionalFormatting>
  <conditionalFormatting sqref="A30:A60">
    <cfRule type="colorScale" priority="30">
      <colorScale>
        <cfvo type="min"/>
        <cfvo type="max"/>
        <color rgb="FFFCFCFF"/>
        <color rgb="FF92D050"/>
      </colorScale>
    </cfRule>
  </conditionalFormatting>
  <conditionalFormatting sqref="A30:A60">
    <cfRule type="duplicateValues" dxfId="24" priority="31"/>
    <cfRule type="duplicateValues" dxfId="23" priority="32"/>
  </conditionalFormatting>
  <conditionalFormatting sqref="A71:A87">
    <cfRule type="colorScale" priority="121">
      <colorScale>
        <cfvo type="min"/>
        <cfvo type="max"/>
        <color rgb="FFFCFCFF"/>
        <color rgb="FF92D050"/>
      </colorScale>
    </cfRule>
  </conditionalFormatting>
  <conditionalFormatting sqref="A71:A87">
    <cfRule type="duplicateValues" dxfId="22" priority="122"/>
    <cfRule type="duplicateValues" dxfId="21" priority="123"/>
  </conditionalFormatting>
  <conditionalFormatting sqref="A22:A1048576 A1">
    <cfRule type="colorScale" priority="5">
      <colorScale>
        <cfvo type="min"/>
        <cfvo type="percentile" val="50"/>
        <cfvo type="max"/>
        <color rgb="FFF8696B"/>
        <color rgb="FFFFEB84"/>
        <color rgb="FF63BE7B"/>
      </colorScale>
    </cfRule>
  </conditionalFormatting>
  <conditionalFormatting sqref="A2:A21">
    <cfRule type="colorScale" priority="2">
      <colorScale>
        <cfvo type="min"/>
        <cfvo type="max"/>
        <color rgb="FFFCFCFF"/>
        <color rgb="FF92D050"/>
      </colorScale>
    </cfRule>
  </conditionalFormatting>
  <conditionalFormatting sqref="A2:A21">
    <cfRule type="duplicateValues" dxfId="20" priority="3"/>
    <cfRule type="duplicateValues" dxfId="19" priority="4"/>
  </conditionalFormatting>
  <conditionalFormatting sqref="B1:B1048576">
    <cfRule type="duplicateValues" dxfId="18" priority="1"/>
  </conditionalFormatting>
  <conditionalFormatting sqref="A122:A305">
    <cfRule type="colorScale" priority="226">
      <colorScale>
        <cfvo type="min"/>
        <cfvo type="max"/>
        <color rgb="FF63BE7B"/>
        <color rgb="FFFFEF9C"/>
      </colorScale>
    </cfRule>
  </conditionalFormatting>
  <conditionalFormatting sqref="A105:A120">
    <cfRule type="colorScale" priority="239">
      <colorScale>
        <cfvo type="min"/>
        <cfvo type="max"/>
        <color rgb="FFFCFCFF"/>
        <color rgb="FF92D050"/>
      </colorScale>
    </cfRule>
  </conditionalFormatting>
  <conditionalFormatting sqref="A105:A120">
    <cfRule type="duplicateValues" dxfId="17" priority="241"/>
    <cfRule type="duplicateValues" dxfId="16" priority="242"/>
  </conditionalFormatting>
  <conditionalFormatting sqref="A88:A104">
    <cfRule type="colorScale" priority="263">
      <colorScale>
        <cfvo type="min"/>
        <cfvo type="max"/>
        <color rgb="FFFCFCFF"/>
        <color rgb="FF92D050"/>
      </colorScale>
    </cfRule>
  </conditionalFormatting>
  <conditionalFormatting sqref="A88:A104">
    <cfRule type="duplicateValues" dxfId="15" priority="264"/>
    <cfRule type="duplicateValues" dxfId="14" priority="265"/>
  </conditionalFormatting>
  <conditionalFormatting sqref="A63:A70">
    <cfRule type="colorScale" priority="284">
      <colorScale>
        <cfvo type="min"/>
        <cfvo type="max"/>
        <color rgb="FFFCFCFF"/>
        <color rgb="FF92D050"/>
      </colorScale>
    </cfRule>
  </conditionalFormatting>
  <conditionalFormatting sqref="A63:A70">
    <cfRule type="duplicateValues" dxfId="13" priority="285"/>
    <cfRule type="duplicateValues" dxfId="12" priority="286"/>
  </conditionalFormatting>
  <conditionalFormatting sqref="B30:B305">
    <cfRule type="duplicateValues" dxfId="11" priority="294"/>
  </conditionalFormatting>
  <conditionalFormatting sqref="A30:A305">
    <cfRule type="colorScale" priority="296">
      <colorScale>
        <cfvo type="min"/>
        <cfvo type="percentile" val="50"/>
        <cfvo type="max"/>
        <color rgb="FFF8696B"/>
        <color rgb="FFFFEB84"/>
        <color rgb="FF63BE7B"/>
      </colorScale>
    </cfRule>
    <cfRule type="colorScale" priority="297">
      <colorScale>
        <cfvo type="min"/>
        <cfvo type="max"/>
        <color rgb="FF63BE7B"/>
        <color rgb="FFFFEF9C"/>
      </colorScale>
    </cfRule>
  </conditionalFormatting>
  <conditionalFormatting sqref="A22:A29">
    <cfRule type="colorScale" priority="305">
      <colorScale>
        <cfvo type="min"/>
        <cfvo type="max"/>
        <color rgb="FFFCFCFF"/>
        <color rgb="FF92D050"/>
      </colorScale>
    </cfRule>
  </conditionalFormatting>
  <conditionalFormatting sqref="A22:A29">
    <cfRule type="duplicateValues" dxfId="10" priority="307"/>
    <cfRule type="duplicateValues" dxfId="9" priority="308"/>
  </conditionalFormatting>
  <conditionalFormatting sqref="B22:B305">
    <cfRule type="duplicateValues" dxfId="8" priority="318"/>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EQ9"/>
  <sheetViews>
    <sheetView zoomScaleNormal="100" workbookViewId="0">
      <selection activeCell="A2" sqref="A2"/>
    </sheetView>
  </sheetViews>
  <sheetFormatPr defaultColWidth="24.453125" defaultRowHeight="30" customHeight="1" x14ac:dyDescent="0.35"/>
  <cols>
    <col min="1" max="1" width="24.453125" style="100"/>
    <col min="2" max="2" width="24.453125" style="102"/>
    <col min="3" max="4" width="24.453125" style="100"/>
    <col min="5" max="5" width="0" style="100" hidden="1" customWidth="1"/>
    <col min="6" max="16384" width="24.453125" style="100"/>
  </cols>
  <sheetData>
    <row r="1" spans="1:16371" ht="30" customHeight="1" x14ac:dyDescent="0.35">
      <c r="A1" s="88" t="s">
        <v>10</v>
      </c>
      <c r="B1" s="88" t="s">
        <v>12</v>
      </c>
      <c r="C1" s="89" t="s">
        <v>14</v>
      </c>
      <c r="D1" s="89" t="s">
        <v>16</v>
      </c>
      <c r="E1" s="89"/>
      <c r="F1" s="88" t="s">
        <v>18</v>
      </c>
      <c r="G1" s="88" t="s">
        <v>19</v>
      </c>
      <c r="H1" s="88" t="s">
        <v>20</v>
      </c>
      <c r="I1" s="88" t="s">
        <v>22</v>
      </c>
      <c r="J1" s="88" t="s">
        <v>24</v>
      </c>
      <c r="K1" s="88" t="s">
        <v>25</v>
      </c>
      <c r="L1" s="88" t="s">
        <v>1267</v>
      </c>
      <c r="M1" s="88" t="s">
        <v>28</v>
      </c>
      <c r="N1" s="88" t="s">
        <v>29</v>
      </c>
      <c r="O1" s="88" t="s">
        <v>31</v>
      </c>
      <c r="P1" s="88" t="s">
        <v>33</v>
      </c>
      <c r="Q1" s="88" t="s">
        <v>35</v>
      </c>
      <c r="R1" s="88" t="s">
        <v>37</v>
      </c>
      <c r="S1" s="88" t="s">
        <v>39</v>
      </c>
      <c r="T1" s="90" t="s">
        <v>40</v>
      </c>
      <c r="U1" s="90" t="s">
        <v>3010</v>
      </c>
      <c r="V1" s="90" t="s">
        <v>43</v>
      </c>
      <c r="W1" s="90" t="s">
        <v>95</v>
      </c>
      <c r="X1" s="90" t="s">
        <v>1962</v>
      </c>
      <c r="Y1" s="90" t="s">
        <v>1870</v>
      </c>
      <c r="Z1" s="90" t="s">
        <v>96</v>
      </c>
      <c r="AA1" s="90" t="s">
        <v>3011</v>
      </c>
      <c r="AB1" s="90" t="s">
        <v>97</v>
      </c>
      <c r="AC1" s="90" t="s">
        <v>98</v>
      </c>
      <c r="AD1" s="90" t="s">
        <v>1871</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c r="XEP1" s="92"/>
      <c r="XEQ1" s="92"/>
    </row>
    <row r="2" spans="1:16371" s="94" customFormat="1" ht="30" customHeight="1" x14ac:dyDescent="0.35">
      <c r="A2" s="95" t="s">
        <v>2297</v>
      </c>
      <c r="B2" s="93" t="s">
        <v>2298</v>
      </c>
      <c r="C2" s="96">
        <v>44019</v>
      </c>
      <c r="D2" s="97">
        <v>44044</v>
      </c>
      <c r="E2" s="93" t="s">
        <v>2299</v>
      </c>
      <c r="F2" s="113" t="str">
        <f>HYPERLINK(E2)</f>
        <v>https://pubmed.ncbi.nlm.nih.gov/32733490/</v>
      </c>
      <c r="G2" s="98" t="s">
        <v>1869</v>
      </c>
      <c r="H2" s="98" t="s">
        <v>102</v>
      </c>
      <c r="I2" s="93" t="s">
        <v>2300</v>
      </c>
      <c r="J2" s="93" t="s">
        <v>2301</v>
      </c>
      <c r="K2" s="93">
        <v>2020</v>
      </c>
      <c r="L2" s="98" t="s">
        <v>1759</v>
      </c>
      <c r="M2" s="93" t="s">
        <v>2302</v>
      </c>
      <c r="N2" s="98" t="s">
        <v>2255</v>
      </c>
      <c r="O2" s="93" t="s">
        <v>239</v>
      </c>
      <c r="P2" s="93" t="s">
        <v>240</v>
      </c>
      <c r="Q2" s="93" t="s">
        <v>239</v>
      </c>
      <c r="R2" s="97" t="s">
        <v>240</v>
      </c>
      <c r="S2" s="93" t="s">
        <v>101</v>
      </c>
      <c r="T2" s="93" t="s">
        <v>1869</v>
      </c>
      <c r="U2" s="93" t="s">
        <v>239</v>
      </c>
      <c r="V2" s="93" t="s">
        <v>239</v>
      </c>
      <c r="W2" s="93" t="s">
        <v>239</v>
      </c>
      <c r="X2" s="93" t="s">
        <v>239</v>
      </c>
      <c r="Y2" s="93" t="s">
        <v>239</v>
      </c>
      <c r="Z2" s="93" t="s">
        <v>240</v>
      </c>
      <c r="AA2" s="93" t="s">
        <v>240</v>
      </c>
      <c r="AB2" s="93" t="s">
        <v>240</v>
      </c>
      <c r="AC2" s="93" t="s">
        <v>240</v>
      </c>
      <c r="AD2" s="93" t="s">
        <v>240</v>
      </c>
      <c r="AE2" s="93" t="s">
        <v>239</v>
      </c>
      <c r="AF2" s="93" t="s">
        <v>239</v>
      </c>
      <c r="AG2" s="93" t="s">
        <v>240</v>
      </c>
      <c r="AH2" s="93" t="s">
        <v>240</v>
      </c>
      <c r="AI2" s="93" t="s">
        <v>240</v>
      </c>
      <c r="AJ2" s="93" t="s">
        <v>240</v>
      </c>
    </row>
    <row r="3" spans="1:16371" s="94" customFormat="1" ht="30" customHeight="1" x14ac:dyDescent="0.35">
      <c r="A3" s="95" t="s">
        <v>2303</v>
      </c>
      <c r="B3" s="93" t="s">
        <v>2304</v>
      </c>
      <c r="C3" s="96">
        <v>44046</v>
      </c>
      <c r="D3" s="97">
        <v>44048</v>
      </c>
      <c r="E3" s="93" t="s">
        <v>2305</v>
      </c>
      <c r="F3" s="113" t="str">
        <f t="shared" ref="F3:F9" si="0">HYPERLINK(E3)</f>
        <v>https://pubmed.ncbi.nlm.nih.gov/32746801/</v>
      </c>
      <c r="G3" s="98" t="s">
        <v>2830</v>
      </c>
      <c r="H3" s="98" t="s">
        <v>2198</v>
      </c>
      <c r="I3" s="93" t="s">
        <v>2306</v>
      </c>
      <c r="J3" s="93" t="s">
        <v>2307</v>
      </c>
      <c r="K3" s="93">
        <v>2020</v>
      </c>
      <c r="L3" s="98" t="s">
        <v>1759</v>
      </c>
      <c r="M3" s="93" t="s">
        <v>2308</v>
      </c>
      <c r="N3" s="98" t="s">
        <v>2255</v>
      </c>
      <c r="O3" s="93" t="s">
        <v>239</v>
      </c>
      <c r="P3" s="93" t="s">
        <v>240</v>
      </c>
      <c r="Q3" s="93" t="s">
        <v>239</v>
      </c>
      <c r="R3" s="97" t="s">
        <v>240</v>
      </c>
      <c r="S3" s="93" t="s">
        <v>101</v>
      </c>
      <c r="T3" s="93" t="s">
        <v>2309</v>
      </c>
      <c r="U3" s="93" t="s">
        <v>239</v>
      </c>
      <c r="V3" s="93" t="s">
        <v>239</v>
      </c>
      <c r="W3" s="93" t="s">
        <v>239</v>
      </c>
      <c r="X3" s="93" t="s">
        <v>239</v>
      </c>
      <c r="Y3" s="93" t="s">
        <v>239</v>
      </c>
      <c r="Z3" s="93" t="s">
        <v>240</v>
      </c>
      <c r="AA3" s="93" t="s">
        <v>240</v>
      </c>
      <c r="AB3" s="93" t="s">
        <v>240</v>
      </c>
      <c r="AC3" s="93" t="s">
        <v>240</v>
      </c>
      <c r="AD3" s="93" t="s">
        <v>240</v>
      </c>
      <c r="AE3" s="93" t="s">
        <v>239</v>
      </c>
      <c r="AF3" s="93" t="s">
        <v>239</v>
      </c>
      <c r="AG3" s="93" t="s">
        <v>240</v>
      </c>
      <c r="AH3" s="93" t="s">
        <v>240</v>
      </c>
      <c r="AI3" s="93" t="s">
        <v>240</v>
      </c>
      <c r="AJ3" s="93" t="s">
        <v>240</v>
      </c>
    </row>
    <row r="4" spans="1:16371" s="94" customFormat="1" ht="30" customHeight="1" x14ac:dyDescent="0.35">
      <c r="A4" s="105" t="s">
        <v>2366</v>
      </c>
      <c r="B4" s="99" t="s">
        <v>2367</v>
      </c>
      <c r="C4" s="96">
        <v>44036</v>
      </c>
      <c r="D4" s="97">
        <v>44047</v>
      </c>
      <c r="E4" s="93" t="s">
        <v>2368</v>
      </c>
      <c r="F4" s="113" t="str">
        <f t="shared" si="0"/>
        <v>https://pubmed.ncbi.nlm.nih.gov/32744708/</v>
      </c>
      <c r="G4" s="98" t="s">
        <v>2830</v>
      </c>
      <c r="H4" s="98" t="s">
        <v>102</v>
      </c>
      <c r="I4" s="99" t="s">
        <v>2369</v>
      </c>
      <c r="J4" s="93" t="s">
        <v>2254</v>
      </c>
      <c r="K4" s="93">
        <v>2020</v>
      </c>
      <c r="L4" s="98" t="s">
        <v>1759</v>
      </c>
      <c r="M4" s="93" t="s">
        <v>2370</v>
      </c>
      <c r="N4" s="98" t="s">
        <v>2255</v>
      </c>
      <c r="O4" s="93" t="s">
        <v>239</v>
      </c>
      <c r="P4" s="93" t="s">
        <v>240</v>
      </c>
      <c r="Q4" s="93" t="s">
        <v>239</v>
      </c>
      <c r="R4" s="101" t="s">
        <v>240</v>
      </c>
      <c r="S4" s="99" t="s">
        <v>101</v>
      </c>
      <c r="T4" s="93" t="s">
        <v>2371</v>
      </c>
      <c r="U4" s="93" t="s">
        <v>239</v>
      </c>
      <c r="V4" s="93" t="s">
        <v>239</v>
      </c>
      <c r="W4" s="99" t="s">
        <v>239</v>
      </c>
      <c r="X4" s="93" t="s">
        <v>239</v>
      </c>
      <c r="Y4" s="93" t="s">
        <v>239</v>
      </c>
      <c r="Z4" s="93" t="s">
        <v>240</v>
      </c>
      <c r="AA4" s="99" t="s">
        <v>240</v>
      </c>
      <c r="AB4" s="99" t="s">
        <v>240</v>
      </c>
      <c r="AC4" s="99" t="s">
        <v>240</v>
      </c>
      <c r="AD4" s="99" t="s">
        <v>240</v>
      </c>
      <c r="AE4" s="99" t="s">
        <v>239</v>
      </c>
      <c r="AF4" s="99" t="s">
        <v>239</v>
      </c>
      <c r="AG4" s="99" t="s">
        <v>240</v>
      </c>
      <c r="AH4" s="99" t="s">
        <v>240</v>
      </c>
      <c r="AI4" s="99" t="s">
        <v>240</v>
      </c>
      <c r="AJ4" s="99" t="s">
        <v>240</v>
      </c>
    </row>
    <row r="5" spans="1:16371" s="94" customFormat="1" ht="30" customHeight="1" x14ac:dyDescent="0.35">
      <c r="A5" s="105" t="s">
        <v>2379</v>
      </c>
      <c r="B5" s="99" t="s">
        <v>2380</v>
      </c>
      <c r="C5" s="96">
        <v>44042</v>
      </c>
      <c r="D5" s="97">
        <v>44046</v>
      </c>
      <c r="E5" s="93" t="s">
        <v>2381</v>
      </c>
      <c r="F5" s="113" t="str">
        <f t="shared" si="0"/>
        <v>https://pubmed.ncbi.nlm.nih.gov/32739398/</v>
      </c>
      <c r="G5" s="98" t="s">
        <v>2830</v>
      </c>
      <c r="H5" s="98" t="s">
        <v>2198</v>
      </c>
      <c r="I5" s="99" t="s">
        <v>2382</v>
      </c>
      <c r="J5" s="93" t="s">
        <v>2383</v>
      </c>
      <c r="K5" s="93">
        <v>2020</v>
      </c>
      <c r="L5" s="98" t="s">
        <v>1759</v>
      </c>
      <c r="M5" s="93" t="s">
        <v>2384</v>
      </c>
      <c r="N5" s="98" t="s">
        <v>2255</v>
      </c>
      <c r="O5" s="93" t="s">
        <v>239</v>
      </c>
      <c r="P5" s="93" t="s">
        <v>240</v>
      </c>
      <c r="Q5" s="93" t="s">
        <v>239</v>
      </c>
      <c r="R5" s="101" t="s">
        <v>240</v>
      </c>
      <c r="S5" s="99" t="s">
        <v>101</v>
      </c>
      <c r="T5" s="93" t="s">
        <v>2385</v>
      </c>
      <c r="U5" s="93" t="s">
        <v>239</v>
      </c>
      <c r="V5" s="93" t="s">
        <v>239</v>
      </c>
      <c r="W5" s="99" t="s">
        <v>240</v>
      </c>
      <c r="X5" s="93" t="s">
        <v>240</v>
      </c>
      <c r="Y5" s="93" t="s">
        <v>240</v>
      </c>
      <c r="Z5" s="93" t="s">
        <v>240</v>
      </c>
      <c r="AA5" s="99" t="s">
        <v>240</v>
      </c>
      <c r="AB5" s="99" t="s">
        <v>240</v>
      </c>
      <c r="AC5" s="99" t="s">
        <v>240</v>
      </c>
      <c r="AD5" s="99" t="s">
        <v>240</v>
      </c>
      <c r="AE5" s="99" t="s">
        <v>239</v>
      </c>
      <c r="AF5" s="99" t="s">
        <v>239</v>
      </c>
      <c r="AG5" s="99" t="s">
        <v>240</v>
      </c>
      <c r="AH5" s="99" t="s">
        <v>240</v>
      </c>
      <c r="AI5" s="99" t="s">
        <v>240</v>
      </c>
      <c r="AJ5" s="99" t="s">
        <v>240</v>
      </c>
    </row>
    <row r="6" spans="1:16371" s="94" customFormat="1" ht="30" customHeight="1" x14ac:dyDescent="0.35">
      <c r="A6" s="105" t="s">
        <v>2391</v>
      </c>
      <c r="B6" s="99" t="s">
        <v>2392</v>
      </c>
      <c r="C6" s="96">
        <v>44045</v>
      </c>
      <c r="D6" s="97">
        <v>44047</v>
      </c>
      <c r="E6" s="93" t="s">
        <v>2393</v>
      </c>
      <c r="F6" s="113" t="str">
        <f t="shared" si="0"/>
        <v>https://pubmed.ncbi.nlm.nih.gov/32743723/</v>
      </c>
      <c r="G6" s="98" t="s">
        <v>112</v>
      </c>
      <c r="H6" s="98" t="s">
        <v>104</v>
      </c>
      <c r="I6" s="99" t="s">
        <v>2394</v>
      </c>
      <c r="J6" s="93" t="s">
        <v>2395</v>
      </c>
      <c r="K6" s="93">
        <v>2020</v>
      </c>
      <c r="L6" s="98" t="s">
        <v>1759</v>
      </c>
      <c r="M6" s="93" t="s">
        <v>2396</v>
      </c>
      <c r="N6" s="98" t="s">
        <v>2255</v>
      </c>
      <c r="O6" s="93" t="s">
        <v>239</v>
      </c>
      <c r="P6" s="93" t="s">
        <v>240</v>
      </c>
      <c r="Q6" s="93" t="s">
        <v>239</v>
      </c>
      <c r="R6" s="101" t="s">
        <v>240</v>
      </c>
      <c r="S6" s="99" t="s">
        <v>39</v>
      </c>
      <c r="T6" s="93">
        <v>1</v>
      </c>
      <c r="U6" s="93" t="s">
        <v>239</v>
      </c>
      <c r="V6" s="93" t="s">
        <v>240</v>
      </c>
      <c r="W6" s="99" t="s">
        <v>239</v>
      </c>
      <c r="X6" s="93" t="s">
        <v>239</v>
      </c>
      <c r="Y6" s="93" t="s">
        <v>239</v>
      </c>
      <c r="Z6" s="93" t="s">
        <v>240</v>
      </c>
      <c r="AA6" s="99" t="s">
        <v>240</v>
      </c>
      <c r="AB6" s="99" t="s">
        <v>240</v>
      </c>
      <c r="AC6" s="99" t="s">
        <v>240</v>
      </c>
      <c r="AD6" s="99" t="s">
        <v>240</v>
      </c>
      <c r="AE6" s="99" t="s">
        <v>239</v>
      </c>
      <c r="AF6" s="99" t="s">
        <v>239</v>
      </c>
      <c r="AG6" s="99" t="s">
        <v>240</v>
      </c>
      <c r="AH6" s="99" t="s">
        <v>240</v>
      </c>
      <c r="AI6" s="99" t="s">
        <v>240</v>
      </c>
      <c r="AJ6" s="99" t="s">
        <v>240</v>
      </c>
    </row>
    <row r="7" spans="1:16371" s="94" customFormat="1" ht="30" customHeight="1" x14ac:dyDescent="0.35">
      <c r="A7" s="105" t="s">
        <v>2404</v>
      </c>
      <c r="B7" s="99" t="s">
        <v>2405</v>
      </c>
      <c r="C7" s="96">
        <v>44043</v>
      </c>
      <c r="D7" s="97">
        <v>44044</v>
      </c>
      <c r="E7" s="93" t="s">
        <v>2406</v>
      </c>
      <c r="F7" s="113" t="str">
        <f t="shared" si="0"/>
        <v>https://pubmed.ncbi.nlm.nih.gov/32735741/</v>
      </c>
      <c r="G7" s="98" t="s">
        <v>103</v>
      </c>
      <c r="H7" s="98" t="s">
        <v>104</v>
      </c>
      <c r="I7" s="99" t="s">
        <v>2407</v>
      </c>
      <c r="J7" s="93" t="s">
        <v>1764</v>
      </c>
      <c r="K7" s="93">
        <v>2020</v>
      </c>
      <c r="L7" s="98" t="s">
        <v>1759</v>
      </c>
      <c r="M7" s="93" t="s">
        <v>2408</v>
      </c>
      <c r="N7" s="98" t="s">
        <v>2255</v>
      </c>
      <c r="O7" s="93" t="s">
        <v>239</v>
      </c>
      <c r="P7" s="93" t="s">
        <v>240</v>
      </c>
      <c r="Q7" s="93" t="s">
        <v>240</v>
      </c>
      <c r="R7" s="101" t="s">
        <v>240</v>
      </c>
      <c r="S7" s="99" t="s">
        <v>105</v>
      </c>
      <c r="T7" s="93" t="s">
        <v>2409</v>
      </c>
      <c r="U7" s="93" t="s">
        <v>239</v>
      </c>
      <c r="V7" s="93" t="s">
        <v>239</v>
      </c>
      <c r="W7" s="99" t="s">
        <v>239</v>
      </c>
      <c r="X7" s="93" t="s">
        <v>239</v>
      </c>
      <c r="Y7" s="93" t="s">
        <v>239</v>
      </c>
      <c r="Z7" s="93" t="s">
        <v>240</v>
      </c>
      <c r="AA7" s="99" t="s">
        <v>240</v>
      </c>
      <c r="AB7" s="99" t="s">
        <v>240</v>
      </c>
      <c r="AC7" s="99" t="s">
        <v>240</v>
      </c>
      <c r="AD7" s="99" t="s">
        <v>240</v>
      </c>
      <c r="AE7" s="99" t="s">
        <v>240</v>
      </c>
      <c r="AF7" s="99" t="s">
        <v>240</v>
      </c>
      <c r="AG7" s="99" t="s">
        <v>240</v>
      </c>
      <c r="AH7" s="99" t="s">
        <v>240</v>
      </c>
      <c r="AI7" s="99" t="s">
        <v>240</v>
      </c>
      <c r="AJ7" s="99" t="s">
        <v>240</v>
      </c>
    </row>
    <row r="8" spans="1:16371" s="94" customFormat="1" ht="30" customHeight="1" x14ac:dyDescent="0.35">
      <c r="A8" s="105" t="s">
        <v>2656</v>
      </c>
      <c r="B8" s="99" t="s">
        <v>1765</v>
      </c>
      <c r="C8" s="96">
        <v>44039</v>
      </c>
      <c r="D8" s="97">
        <v>44043</v>
      </c>
      <c r="E8" s="93" t="s">
        <v>2657</v>
      </c>
      <c r="F8" s="113" t="str">
        <f t="shared" si="0"/>
        <v>https://www.thelancet.com/journals/lancet/article/PIIS0140-6736(20)31648-2/fulltext</v>
      </c>
      <c r="G8" s="98" t="s">
        <v>1869</v>
      </c>
      <c r="H8" s="98" t="s">
        <v>109</v>
      </c>
      <c r="I8" s="99" t="s">
        <v>2658</v>
      </c>
      <c r="J8" s="93" t="s">
        <v>2659</v>
      </c>
      <c r="K8" s="93">
        <v>2020</v>
      </c>
      <c r="L8" s="98" t="s">
        <v>1759</v>
      </c>
      <c r="M8" s="93" t="s">
        <v>2660</v>
      </c>
      <c r="N8" s="98" t="s">
        <v>2255</v>
      </c>
      <c r="O8" s="93" t="s">
        <v>239</v>
      </c>
      <c r="P8" s="93" t="s">
        <v>239</v>
      </c>
      <c r="Q8" s="93" t="s">
        <v>240</v>
      </c>
      <c r="R8" s="101" t="s">
        <v>239</v>
      </c>
      <c r="S8" s="99" t="s">
        <v>101</v>
      </c>
      <c r="T8" s="93" t="s">
        <v>1869</v>
      </c>
      <c r="U8" s="93" t="s">
        <v>240</v>
      </c>
      <c r="V8" s="93" t="s">
        <v>240</v>
      </c>
      <c r="W8" s="99" t="s">
        <v>240</v>
      </c>
      <c r="X8" s="93" t="s">
        <v>240</v>
      </c>
      <c r="Y8" s="93" t="s">
        <v>240</v>
      </c>
      <c r="Z8" s="93" t="s">
        <v>240</v>
      </c>
      <c r="AA8" s="99" t="s">
        <v>240</v>
      </c>
      <c r="AB8" s="99" t="s">
        <v>240</v>
      </c>
      <c r="AC8" s="99" t="s">
        <v>240</v>
      </c>
      <c r="AD8" s="99" t="s">
        <v>240</v>
      </c>
      <c r="AE8" s="99" t="s">
        <v>240</v>
      </c>
      <c r="AF8" s="99" t="s">
        <v>240</v>
      </c>
      <c r="AG8" s="99" t="s">
        <v>240</v>
      </c>
      <c r="AH8" s="99" t="s">
        <v>240</v>
      </c>
      <c r="AI8" s="99" t="s">
        <v>240</v>
      </c>
      <c r="AJ8" s="99" t="s">
        <v>240</v>
      </c>
    </row>
    <row r="9" spans="1:16371" s="94" customFormat="1" ht="30" customHeight="1" x14ac:dyDescent="0.35">
      <c r="A9" s="105" t="s">
        <v>2886</v>
      </c>
      <c r="B9" s="99" t="s">
        <v>1765</v>
      </c>
      <c r="C9" s="96">
        <v>44043</v>
      </c>
      <c r="D9" s="97">
        <v>44044</v>
      </c>
      <c r="E9" s="93" t="s">
        <v>2887</v>
      </c>
      <c r="F9" s="113" t="str">
        <f t="shared" si="0"/>
        <v>https://journals.sagepub.com/doi/10.1177/0890334420939554</v>
      </c>
      <c r="G9" s="98" t="s">
        <v>2830</v>
      </c>
      <c r="H9" s="98" t="s">
        <v>109</v>
      </c>
      <c r="I9" s="99" t="s">
        <v>2888</v>
      </c>
      <c r="J9" s="93" t="s">
        <v>2889</v>
      </c>
      <c r="K9" s="93">
        <v>2020</v>
      </c>
      <c r="L9" s="98" t="s">
        <v>1759</v>
      </c>
      <c r="M9" s="93" t="s">
        <v>2890</v>
      </c>
      <c r="N9" s="98" t="s">
        <v>2255</v>
      </c>
      <c r="O9" s="93" t="s">
        <v>239</v>
      </c>
      <c r="P9" s="93" t="s">
        <v>239</v>
      </c>
      <c r="Q9" s="93" t="s">
        <v>240</v>
      </c>
      <c r="R9" s="101" t="s">
        <v>239</v>
      </c>
      <c r="S9" s="99" t="s">
        <v>101</v>
      </c>
      <c r="T9" s="93" t="s">
        <v>1869</v>
      </c>
      <c r="U9" s="93" t="s">
        <v>240</v>
      </c>
      <c r="V9" s="93" t="s">
        <v>240</v>
      </c>
      <c r="W9" s="99" t="s">
        <v>240</v>
      </c>
      <c r="X9" s="93" t="s">
        <v>239</v>
      </c>
      <c r="Y9" s="93" t="s">
        <v>240</v>
      </c>
      <c r="Z9" s="93" t="s">
        <v>239</v>
      </c>
      <c r="AA9" s="99" t="s">
        <v>240</v>
      </c>
      <c r="AB9" s="99" t="s">
        <v>240</v>
      </c>
      <c r="AC9" s="99" t="s">
        <v>240</v>
      </c>
      <c r="AD9" s="99" t="s">
        <v>240</v>
      </c>
      <c r="AE9" s="99" t="s">
        <v>240</v>
      </c>
      <c r="AF9" s="99" t="s">
        <v>240</v>
      </c>
      <c r="AG9" s="99" t="s">
        <v>239</v>
      </c>
      <c r="AH9" s="99" t="s">
        <v>239</v>
      </c>
      <c r="AI9" s="99" t="s">
        <v>240</v>
      </c>
      <c r="AJ9" s="99" t="s">
        <v>240</v>
      </c>
    </row>
  </sheetData>
  <autoFilter ref="A1:AJ1" xr:uid="{B665087F-E453-4737-BBBA-9BBA4DF6303B}"/>
  <phoneticPr fontId="44" type="noConversion"/>
  <conditionalFormatting sqref="A1">
    <cfRule type="duplicateValues" dxfId="7" priority="74"/>
  </conditionalFormatting>
  <conditionalFormatting sqref="C2:C9">
    <cfRule type="containsBlanks" dxfId="6" priority="1">
      <formula>LEN(TRIM(C2))=0</formula>
    </cfRule>
  </conditionalFormatting>
  <conditionalFormatting sqref="M2:N9">
    <cfRule type="cellIs" dxfId="5" priority="2" operator="equal">
      <formula>"Exclude"</formula>
    </cfRule>
    <cfRule type="cellIs" dxfId="4" priority="3" operator="equal">
      <formula>"Include"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E7F4-9E55-4A6B-9C26-8F322C45DF5C}">
  <dimension ref="A1:XEQ13"/>
  <sheetViews>
    <sheetView workbookViewId="0">
      <selection activeCell="A2" sqref="A2"/>
    </sheetView>
  </sheetViews>
  <sheetFormatPr defaultColWidth="24.453125" defaultRowHeight="30" customHeight="1" x14ac:dyDescent="0.35"/>
  <cols>
    <col min="1" max="1" width="24.453125" style="100"/>
    <col min="2" max="2" width="24.453125" style="102"/>
    <col min="3" max="4" width="24.453125" style="100"/>
    <col min="5" max="5" width="0" style="100" hidden="1" customWidth="1"/>
    <col min="6" max="16384" width="24.453125" style="100"/>
  </cols>
  <sheetData>
    <row r="1" spans="1:16371" ht="30" customHeight="1" x14ac:dyDescent="0.35">
      <c r="A1" s="88" t="s">
        <v>10</v>
      </c>
      <c r="B1" s="88" t="s">
        <v>12</v>
      </c>
      <c r="C1" s="89" t="s">
        <v>14</v>
      </c>
      <c r="D1" s="89" t="s">
        <v>16</v>
      </c>
      <c r="E1" s="89"/>
      <c r="F1" s="88" t="s">
        <v>18</v>
      </c>
      <c r="G1" s="88" t="s">
        <v>19</v>
      </c>
      <c r="H1" s="88" t="s">
        <v>20</v>
      </c>
      <c r="I1" s="88" t="s">
        <v>22</v>
      </c>
      <c r="J1" s="88" t="s">
        <v>24</v>
      </c>
      <c r="K1" s="88" t="s">
        <v>25</v>
      </c>
      <c r="L1" s="88" t="s">
        <v>1267</v>
      </c>
      <c r="M1" s="88" t="s">
        <v>28</v>
      </c>
      <c r="N1" s="88" t="s">
        <v>29</v>
      </c>
      <c r="O1" s="88" t="s">
        <v>31</v>
      </c>
      <c r="P1" s="88" t="s">
        <v>33</v>
      </c>
      <c r="Q1" s="88" t="s">
        <v>35</v>
      </c>
      <c r="R1" s="88" t="s">
        <v>37</v>
      </c>
      <c r="S1" s="88" t="s">
        <v>39</v>
      </c>
      <c r="T1" s="90" t="s">
        <v>40</v>
      </c>
      <c r="U1" s="90" t="s">
        <v>3010</v>
      </c>
      <c r="V1" s="90" t="s">
        <v>43</v>
      </c>
      <c r="W1" s="90" t="s">
        <v>95</v>
      </c>
      <c r="X1" s="90" t="s">
        <v>1962</v>
      </c>
      <c r="Y1" s="90" t="s">
        <v>1870</v>
      </c>
      <c r="Z1" s="90" t="s">
        <v>96</v>
      </c>
      <c r="AA1" s="90" t="s">
        <v>3011</v>
      </c>
      <c r="AB1" s="90" t="s">
        <v>97</v>
      </c>
      <c r="AC1" s="90" t="s">
        <v>98</v>
      </c>
      <c r="AD1" s="90" t="s">
        <v>1871</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c r="XEP1" s="92"/>
      <c r="XEQ1" s="92"/>
    </row>
    <row r="2" spans="1:16371" s="94" customFormat="1" ht="30" customHeight="1" x14ac:dyDescent="0.35">
      <c r="A2" s="105" t="s">
        <v>2348</v>
      </c>
      <c r="B2" s="99" t="s">
        <v>2349</v>
      </c>
      <c r="C2" s="96">
        <v>44040</v>
      </c>
      <c r="D2" s="97">
        <v>44042</v>
      </c>
      <c r="E2" s="93" t="s">
        <v>2350</v>
      </c>
      <c r="F2" s="114" t="str">
        <f>HYPERLINK(E2)</f>
        <v>https://pubmed.ncbi.nlm.nih.gov/32722961/</v>
      </c>
      <c r="G2" s="98" t="s">
        <v>2830</v>
      </c>
      <c r="H2" s="98" t="s">
        <v>102</v>
      </c>
      <c r="I2" s="99" t="s">
        <v>2351</v>
      </c>
      <c r="J2" s="93" t="s">
        <v>2352</v>
      </c>
      <c r="K2" s="93">
        <v>2020</v>
      </c>
      <c r="L2" s="98" t="s">
        <v>1759</v>
      </c>
      <c r="M2" s="93" t="s">
        <v>2353</v>
      </c>
      <c r="N2" s="98" t="s">
        <v>2255</v>
      </c>
      <c r="O2" s="93" t="s">
        <v>240</v>
      </c>
      <c r="P2" s="93" t="s">
        <v>239</v>
      </c>
      <c r="Q2" s="93" t="s">
        <v>240</v>
      </c>
      <c r="R2" s="101" t="s">
        <v>240</v>
      </c>
      <c r="S2" s="99" t="s">
        <v>240</v>
      </c>
      <c r="T2" s="93" t="s">
        <v>1869</v>
      </c>
      <c r="U2" s="93" t="s">
        <v>240</v>
      </c>
      <c r="V2" s="93" t="s">
        <v>240</v>
      </c>
      <c r="W2" s="99" t="s">
        <v>240</v>
      </c>
      <c r="X2" s="93" t="s">
        <v>240</v>
      </c>
      <c r="Y2" s="93" t="s">
        <v>240</v>
      </c>
      <c r="Z2" s="93" t="s">
        <v>240</v>
      </c>
      <c r="AA2" s="99" t="s">
        <v>240</v>
      </c>
      <c r="AB2" s="99" t="s">
        <v>240</v>
      </c>
      <c r="AC2" s="99" t="s">
        <v>240</v>
      </c>
      <c r="AD2" s="99" t="s">
        <v>240</v>
      </c>
      <c r="AE2" s="99" t="s">
        <v>240</v>
      </c>
      <c r="AF2" s="99" t="s">
        <v>240</v>
      </c>
      <c r="AG2" s="99" t="s">
        <v>240</v>
      </c>
      <c r="AH2" s="99" t="s">
        <v>240</v>
      </c>
      <c r="AI2" s="99" t="s">
        <v>240</v>
      </c>
      <c r="AJ2" s="99" t="s">
        <v>240</v>
      </c>
    </row>
    <row r="3" spans="1:16371" s="94" customFormat="1" ht="30" customHeight="1" x14ac:dyDescent="0.35">
      <c r="A3" s="105" t="s">
        <v>2372</v>
      </c>
      <c r="B3" s="99" t="s">
        <v>2373</v>
      </c>
      <c r="C3" s="96">
        <v>44040</v>
      </c>
      <c r="D3" s="97">
        <v>44044</v>
      </c>
      <c r="E3" s="93" t="s">
        <v>2374</v>
      </c>
      <c r="F3" s="114" t="str">
        <f t="shared" ref="F3:F13" si="0">HYPERLINK(E3)</f>
        <v>https://pubmed.ncbi.nlm.nih.gov/32731389/</v>
      </c>
      <c r="G3" s="98" t="s">
        <v>107</v>
      </c>
      <c r="H3" s="98" t="s">
        <v>1763</v>
      </c>
      <c r="I3" s="99" t="s">
        <v>2375</v>
      </c>
      <c r="J3" s="93" t="s">
        <v>2376</v>
      </c>
      <c r="K3" s="93">
        <v>2020</v>
      </c>
      <c r="L3" s="98" t="s">
        <v>1759</v>
      </c>
      <c r="M3" s="93" t="s">
        <v>2377</v>
      </c>
      <c r="N3" s="98" t="s">
        <v>2255</v>
      </c>
      <c r="O3" s="93" t="s">
        <v>239</v>
      </c>
      <c r="P3" s="93" t="s">
        <v>240</v>
      </c>
      <c r="Q3" s="93" t="s">
        <v>240</v>
      </c>
      <c r="R3" s="101" t="s">
        <v>240</v>
      </c>
      <c r="S3" s="99" t="s">
        <v>39</v>
      </c>
      <c r="T3" s="93" t="s">
        <v>2378</v>
      </c>
      <c r="U3" s="93" t="s">
        <v>240</v>
      </c>
      <c r="V3" s="93" t="s">
        <v>240</v>
      </c>
      <c r="W3" s="99" t="s">
        <v>240</v>
      </c>
      <c r="X3" s="93" t="s">
        <v>240</v>
      </c>
      <c r="Y3" s="93" t="s">
        <v>240</v>
      </c>
      <c r="Z3" s="93" t="s">
        <v>240</v>
      </c>
      <c r="AA3" s="99" t="s">
        <v>240</v>
      </c>
      <c r="AB3" s="99" t="s">
        <v>240</v>
      </c>
      <c r="AC3" s="99" t="s">
        <v>240</v>
      </c>
      <c r="AD3" s="99" t="s">
        <v>240</v>
      </c>
      <c r="AE3" s="99" t="s">
        <v>240</v>
      </c>
      <c r="AF3" s="99" t="s">
        <v>240</v>
      </c>
      <c r="AG3" s="99" t="s">
        <v>240</v>
      </c>
      <c r="AH3" s="99" t="s">
        <v>240</v>
      </c>
      <c r="AI3" s="99" t="s">
        <v>240</v>
      </c>
      <c r="AJ3" s="99" t="s">
        <v>240</v>
      </c>
    </row>
    <row r="4" spans="1:16371" s="94" customFormat="1" ht="30" customHeight="1" x14ac:dyDescent="0.35">
      <c r="A4" s="105" t="s">
        <v>2622</v>
      </c>
      <c r="B4" s="99" t="s">
        <v>2623</v>
      </c>
      <c r="C4" s="96">
        <v>44032</v>
      </c>
      <c r="D4" s="97">
        <v>44044</v>
      </c>
      <c r="E4" s="93" t="s">
        <v>2624</v>
      </c>
      <c r="F4" s="114" t="str">
        <f t="shared" si="0"/>
        <v>https://www.sciencedirect.com/science/article/pii/S016503272032526X?via%3Dihub</v>
      </c>
      <c r="G4" s="98" t="s">
        <v>2830</v>
      </c>
      <c r="H4" s="98" t="s">
        <v>1763</v>
      </c>
      <c r="I4" s="99" t="s">
        <v>2625</v>
      </c>
      <c r="J4" s="93" t="s">
        <v>2626</v>
      </c>
      <c r="K4" s="93">
        <v>2020</v>
      </c>
      <c r="L4" s="98" t="s">
        <v>1759</v>
      </c>
      <c r="M4" s="93" t="s">
        <v>2627</v>
      </c>
      <c r="N4" s="98" t="s">
        <v>2255</v>
      </c>
      <c r="O4" s="93" t="s">
        <v>239</v>
      </c>
      <c r="P4" s="93" t="s">
        <v>240</v>
      </c>
      <c r="Q4" s="93" t="s">
        <v>240</v>
      </c>
      <c r="R4" s="101" t="s">
        <v>239</v>
      </c>
      <c r="S4" s="99" t="s">
        <v>101</v>
      </c>
      <c r="T4" s="93" t="s">
        <v>2628</v>
      </c>
      <c r="U4" s="93" t="s">
        <v>240</v>
      </c>
      <c r="V4" s="93" t="s">
        <v>240</v>
      </c>
      <c r="W4" s="99" t="s">
        <v>240</v>
      </c>
      <c r="X4" s="93" t="s">
        <v>240</v>
      </c>
      <c r="Y4" s="93" t="s">
        <v>240</v>
      </c>
      <c r="Z4" s="93" t="s">
        <v>240</v>
      </c>
      <c r="AA4" s="99" t="s">
        <v>240</v>
      </c>
      <c r="AB4" s="99" t="s">
        <v>240</v>
      </c>
      <c r="AC4" s="99" t="s">
        <v>240</v>
      </c>
      <c r="AD4" s="99" t="s">
        <v>240</v>
      </c>
      <c r="AE4" s="99" t="s">
        <v>240</v>
      </c>
      <c r="AF4" s="99" t="s">
        <v>240</v>
      </c>
      <c r="AG4" s="99" t="s">
        <v>239</v>
      </c>
      <c r="AH4" s="99" t="s">
        <v>240</v>
      </c>
      <c r="AI4" s="99" t="s">
        <v>240</v>
      </c>
      <c r="AJ4" s="99" t="s">
        <v>240</v>
      </c>
    </row>
    <row r="5" spans="1:16371" s="94" customFormat="1" ht="30" customHeight="1" x14ac:dyDescent="0.35">
      <c r="A5" s="105" t="s">
        <v>2692</v>
      </c>
      <c r="B5" s="99" t="s">
        <v>1765</v>
      </c>
      <c r="C5" s="96">
        <v>44033</v>
      </c>
      <c r="D5" s="97">
        <v>44048</v>
      </c>
      <c r="E5" s="93" t="s">
        <v>2693</v>
      </c>
      <c r="F5" s="114" t="str">
        <f t="shared" si="0"/>
        <v>https://www.ejog.org/article/S0301-2115(20)30479-6/fulltext</v>
      </c>
      <c r="G5" s="98" t="s">
        <v>169</v>
      </c>
      <c r="H5" s="98" t="s">
        <v>1763</v>
      </c>
      <c r="I5" s="99" t="s">
        <v>2694</v>
      </c>
      <c r="J5" s="93" t="s">
        <v>2124</v>
      </c>
      <c r="K5" s="93">
        <v>2020</v>
      </c>
      <c r="L5" s="98" t="s">
        <v>1759</v>
      </c>
      <c r="M5" s="93" t="s">
        <v>2695</v>
      </c>
      <c r="N5" s="98" t="s">
        <v>2255</v>
      </c>
      <c r="O5" s="93" t="s">
        <v>239</v>
      </c>
      <c r="P5" s="93" t="s">
        <v>240</v>
      </c>
      <c r="Q5" s="93" t="s">
        <v>240</v>
      </c>
      <c r="R5" s="101" t="s">
        <v>240</v>
      </c>
      <c r="S5" s="99" t="s">
        <v>105</v>
      </c>
      <c r="T5" s="93" t="s">
        <v>2696</v>
      </c>
      <c r="U5" s="93" t="s">
        <v>239</v>
      </c>
      <c r="V5" s="93" t="s">
        <v>240</v>
      </c>
      <c r="W5" s="99" t="s">
        <v>240</v>
      </c>
      <c r="X5" s="93" t="s">
        <v>240</v>
      </c>
      <c r="Y5" s="93" t="s">
        <v>240</v>
      </c>
      <c r="Z5" s="93" t="s">
        <v>240</v>
      </c>
      <c r="AA5" s="99" t="s">
        <v>240</v>
      </c>
      <c r="AB5" s="99" t="s">
        <v>240</v>
      </c>
      <c r="AC5" s="99" t="s">
        <v>240</v>
      </c>
      <c r="AD5" s="99" t="s">
        <v>240</v>
      </c>
      <c r="AE5" s="99" t="s">
        <v>240</v>
      </c>
      <c r="AF5" s="99" t="s">
        <v>240</v>
      </c>
      <c r="AG5" s="99" t="s">
        <v>240</v>
      </c>
      <c r="AH5" s="99" t="s">
        <v>240</v>
      </c>
      <c r="AI5" s="99" t="s">
        <v>240</v>
      </c>
      <c r="AJ5" s="99" t="s">
        <v>240</v>
      </c>
    </row>
    <row r="6" spans="1:16371" s="94" customFormat="1" ht="30" customHeight="1" x14ac:dyDescent="0.35">
      <c r="A6" s="105" t="s">
        <v>2712</v>
      </c>
      <c r="B6" s="99" t="s">
        <v>1765</v>
      </c>
      <c r="C6" s="96">
        <v>44015</v>
      </c>
      <c r="D6" s="97">
        <v>44047</v>
      </c>
      <c r="E6" s="93" t="s">
        <v>2713</v>
      </c>
      <c r="F6" s="114" t="str">
        <f t="shared" si="0"/>
        <v>https://jamanetwork.com/journals/jamapediatrics/fullarticle/2769069</v>
      </c>
      <c r="G6" s="98" t="s">
        <v>103</v>
      </c>
      <c r="H6" s="98" t="s">
        <v>109</v>
      </c>
      <c r="I6" s="99" t="s">
        <v>2714</v>
      </c>
      <c r="J6" s="93" t="s">
        <v>2715</v>
      </c>
      <c r="K6" s="93">
        <v>2020</v>
      </c>
      <c r="L6" s="98" t="s">
        <v>1759</v>
      </c>
      <c r="M6" s="93" t="s">
        <v>2716</v>
      </c>
      <c r="N6" s="98" t="s">
        <v>2255</v>
      </c>
      <c r="O6" s="93" t="s">
        <v>240</v>
      </c>
      <c r="P6" s="93" t="s">
        <v>239</v>
      </c>
      <c r="Q6" s="93" t="s">
        <v>240</v>
      </c>
      <c r="R6" s="101" t="s">
        <v>239</v>
      </c>
      <c r="S6" s="99" t="s">
        <v>105</v>
      </c>
      <c r="T6" s="93" t="s">
        <v>1869</v>
      </c>
      <c r="U6" s="93" t="s">
        <v>240</v>
      </c>
      <c r="V6" s="93" t="s">
        <v>240</v>
      </c>
      <c r="W6" s="99" t="s">
        <v>240</v>
      </c>
      <c r="X6" s="93" t="s">
        <v>240</v>
      </c>
      <c r="Y6" s="93" t="s">
        <v>240</v>
      </c>
      <c r="Z6" s="93" t="s">
        <v>240</v>
      </c>
      <c r="AA6" s="99" t="s">
        <v>240</v>
      </c>
      <c r="AB6" s="99" t="s">
        <v>240</v>
      </c>
      <c r="AC6" s="99" t="s">
        <v>240</v>
      </c>
      <c r="AD6" s="99" t="s">
        <v>240</v>
      </c>
      <c r="AE6" s="99" t="s">
        <v>240</v>
      </c>
      <c r="AF6" s="99" t="s">
        <v>240</v>
      </c>
      <c r="AG6" s="99" t="s">
        <v>240</v>
      </c>
      <c r="AH6" s="99" t="s">
        <v>240</v>
      </c>
      <c r="AI6" s="99" t="s">
        <v>240</v>
      </c>
      <c r="AJ6" s="99" t="s">
        <v>240</v>
      </c>
    </row>
    <row r="7" spans="1:16371" s="94" customFormat="1" ht="30" customHeight="1" x14ac:dyDescent="0.35">
      <c r="A7" s="105" t="s">
        <v>2815</v>
      </c>
      <c r="B7" s="99" t="s">
        <v>2816</v>
      </c>
      <c r="C7" s="96">
        <v>44039</v>
      </c>
      <c r="D7" s="97">
        <v>44042</v>
      </c>
      <c r="E7" s="93" t="s">
        <v>2817</v>
      </c>
      <c r="F7" s="114" t="str">
        <f t="shared" si="0"/>
        <v>https://www.liebertpub.com/doi/10.1089/cyber.2020.0284</v>
      </c>
      <c r="G7" s="98" t="s">
        <v>103</v>
      </c>
      <c r="H7" s="98" t="s">
        <v>1763</v>
      </c>
      <c r="I7" s="99" t="s">
        <v>2818</v>
      </c>
      <c r="J7" s="93" t="s">
        <v>2819</v>
      </c>
      <c r="K7" s="93">
        <v>2020</v>
      </c>
      <c r="L7" s="98" t="s">
        <v>1759</v>
      </c>
      <c r="M7" s="93" t="s">
        <v>2820</v>
      </c>
      <c r="N7" s="98" t="s">
        <v>2255</v>
      </c>
      <c r="O7" s="93" t="s">
        <v>240</v>
      </c>
      <c r="P7" s="93" t="s">
        <v>240</v>
      </c>
      <c r="Q7" s="93" t="s">
        <v>240</v>
      </c>
      <c r="R7" s="101" t="s">
        <v>239</v>
      </c>
      <c r="S7" s="99" t="s">
        <v>105</v>
      </c>
      <c r="T7" s="93" t="s">
        <v>2821</v>
      </c>
      <c r="U7" s="93" t="s">
        <v>240</v>
      </c>
      <c r="V7" s="93" t="s">
        <v>240</v>
      </c>
      <c r="W7" s="99" t="s">
        <v>240</v>
      </c>
      <c r="X7" s="93" t="s">
        <v>240</v>
      </c>
      <c r="Y7" s="93" t="s">
        <v>240</v>
      </c>
      <c r="Z7" s="93" t="s">
        <v>240</v>
      </c>
      <c r="AA7" s="99" t="s">
        <v>240</v>
      </c>
      <c r="AB7" s="99" t="s">
        <v>240</v>
      </c>
      <c r="AC7" s="99" t="s">
        <v>240</v>
      </c>
      <c r="AD7" s="99" t="s">
        <v>240</v>
      </c>
      <c r="AE7" s="99" t="s">
        <v>240</v>
      </c>
      <c r="AF7" s="99" t="s">
        <v>240</v>
      </c>
      <c r="AG7" s="99" t="s">
        <v>240</v>
      </c>
      <c r="AH7" s="99" t="s">
        <v>239</v>
      </c>
      <c r="AI7" s="99" t="s">
        <v>240</v>
      </c>
      <c r="AJ7" s="99" t="s">
        <v>240</v>
      </c>
    </row>
    <row r="8" spans="1:16371" s="94" customFormat="1" ht="30" customHeight="1" x14ac:dyDescent="0.35">
      <c r="A8" s="105" t="s">
        <v>2870</v>
      </c>
      <c r="B8" s="99" t="s">
        <v>1765</v>
      </c>
      <c r="C8" s="96">
        <v>44044</v>
      </c>
      <c r="D8" s="97">
        <v>44046</v>
      </c>
      <c r="E8" s="93" t="s">
        <v>2871</v>
      </c>
      <c r="F8" s="114" t="str">
        <f t="shared" si="0"/>
        <v>https://link.springer.com/article/10.1007/s00038-020-01446-8</v>
      </c>
      <c r="G8" s="98" t="s">
        <v>2830</v>
      </c>
      <c r="H8" s="98" t="s">
        <v>109</v>
      </c>
      <c r="I8" s="99" t="s">
        <v>2872</v>
      </c>
      <c r="J8" s="93" t="s">
        <v>2873</v>
      </c>
      <c r="K8" s="93">
        <v>2020</v>
      </c>
      <c r="L8" s="98" t="s">
        <v>1759</v>
      </c>
      <c r="M8" s="93" t="s">
        <v>2874</v>
      </c>
      <c r="N8" s="98" t="s">
        <v>2255</v>
      </c>
      <c r="O8" s="93" t="s">
        <v>240</v>
      </c>
      <c r="P8" s="93" t="s">
        <v>239</v>
      </c>
      <c r="Q8" s="93" t="s">
        <v>240</v>
      </c>
      <c r="R8" s="101" t="s">
        <v>239</v>
      </c>
      <c r="S8" s="99" t="s">
        <v>101</v>
      </c>
      <c r="T8" s="93" t="s">
        <v>1869</v>
      </c>
      <c r="U8" s="93" t="s">
        <v>240</v>
      </c>
      <c r="V8" s="93" t="s">
        <v>240</v>
      </c>
      <c r="W8" s="99" t="s">
        <v>240</v>
      </c>
      <c r="X8" s="93" t="s">
        <v>240</v>
      </c>
      <c r="Y8" s="93" t="s">
        <v>240</v>
      </c>
      <c r="Z8" s="93" t="s">
        <v>240</v>
      </c>
      <c r="AA8" s="99" t="s">
        <v>240</v>
      </c>
      <c r="AB8" s="99" t="s">
        <v>239</v>
      </c>
      <c r="AC8" s="99" t="s">
        <v>239</v>
      </c>
      <c r="AD8" s="99" t="s">
        <v>240</v>
      </c>
      <c r="AE8" s="99" t="s">
        <v>240</v>
      </c>
      <c r="AF8" s="99" t="s">
        <v>240</v>
      </c>
      <c r="AG8" s="99" t="s">
        <v>240</v>
      </c>
      <c r="AH8" s="99" t="s">
        <v>239</v>
      </c>
      <c r="AI8" s="99" t="s">
        <v>240</v>
      </c>
      <c r="AJ8" s="99" t="s">
        <v>240</v>
      </c>
    </row>
    <row r="9" spans="1:16371" s="94" customFormat="1" ht="30" customHeight="1" x14ac:dyDescent="0.35">
      <c r="A9" s="105" t="s">
        <v>2875</v>
      </c>
      <c r="B9" s="99" t="s">
        <v>2876</v>
      </c>
      <c r="C9" s="96">
        <v>44047</v>
      </c>
      <c r="D9" s="97">
        <v>44048</v>
      </c>
      <c r="E9" s="93" t="s">
        <v>2877</v>
      </c>
      <c r="F9" s="114" t="str">
        <f t="shared" si="0"/>
        <v>https://www.tandfonline.com/doi/full/10.1080/07420528.2020.1792485</v>
      </c>
      <c r="G9" s="98" t="s">
        <v>171</v>
      </c>
      <c r="H9" s="98" t="s">
        <v>100</v>
      </c>
      <c r="I9" s="99" t="s">
        <v>2878</v>
      </c>
      <c r="J9" s="93" t="s">
        <v>2879</v>
      </c>
      <c r="K9" s="93">
        <v>2020</v>
      </c>
      <c r="L9" s="98" t="s">
        <v>1759</v>
      </c>
      <c r="M9" s="93" t="s">
        <v>2880</v>
      </c>
      <c r="N9" s="98" t="s">
        <v>2255</v>
      </c>
      <c r="O9" s="93" t="s">
        <v>240</v>
      </c>
      <c r="P9" s="93" t="s">
        <v>240</v>
      </c>
      <c r="Q9" s="93" t="s">
        <v>240</v>
      </c>
      <c r="R9" s="101" t="s">
        <v>239</v>
      </c>
      <c r="S9" s="99" t="s">
        <v>39</v>
      </c>
      <c r="T9" s="93">
        <v>46</v>
      </c>
      <c r="U9" s="93" t="s">
        <v>240</v>
      </c>
      <c r="V9" s="93" t="s">
        <v>240</v>
      </c>
      <c r="W9" s="99" t="s">
        <v>240</v>
      </c>
      <c r="X9" s="93" t="s">
        <v>240</v>
      </c>
      <c r="Y9" s="93" t="s">
        <v>240</v>
      </c>
      <c r="Z9" s="93" t="s">
        <v>240</v>
      </c>
      <c r="AA9" s="99" t="s">
        <v>240</v>
      </c>
      <c r="AB9" s="99" t="s">
        <v>240</v>
      </c>
      <c r="AC9" s="99" t="s">
        <v>240</v>
      </c>
      <c r="AD9" s="99" t="s">
        <v>240</v>
      </c>
      <c r="AE9" s="99" t="s">
        <v>240</v>
      </c>
      <c r="AF9" s="99" t="s">
        <v>240</v>
      </c>
      <c r="AG9" s="99" t="s">
        <v>240</v>
      </c>
      <c r="AH9" s="99" t="s">
        <v>239</v>
      </c>
      <c r="AI9" s="99" t="s">
        <v>240</v>
      </c>
      <c r="AJ9" s="99" t="s">
        <v>240</v>
      </c>
    </row>
    <row r="10" spans="1:16371" s="94" customFormat="1" ht="30" customHeight="1" x14ac:dyDescent="0.35">
      <c r="A10" s="105" t="s">
        <v>2901</v>
      </c>
      <c r="B10" s="99" t="s">
        <v>2902</v>
      </c>
      <c r="C10" s="96">
        <v>44042</v>
      </c>
      <c r="D10" s="97">
        <v>44043</v>
      </c>
      <c r="E10" s="93" t="s">
        <v>2903</v>
      </c>
      <c r="F10" s="114" t="str">
        <f t="shared" si="0"/>
        <v>https://obgyn.onlinelibrary.wiley.com/doi/abs/10.1002/ijgo.13335</v>
      </c>
      <c r="G10" s="98" t="s">
        <v>2904</v>
      </c>
      <c r="H10" s="98" t="s">
        <v>1763</v>
      </c>
      <c r="I10" s="99" t="s">
        <v>2905</v>
      </c>
      <c r="J10" s="93" t="s">
        <v>1764</v>
      </c>
      <c r="K10" s="93">
        <v>2020</v>
      </c>
      <c r="L10" s="98" t="s">
        <v>1759</v>
      </c>
      <c r="M10" s="93" t="s">
        <v>2906</v>
      </c>
      <c r="N10" s="98" t="s">
        <v>2255</v>
      </c>
      <c r="O10" s="93" t="s">
        <v>239</v>
      </c>
      <c r="P10" s="93" t="s">
        <v>240</v>
      </c>
      <c r="Q10" s="93" t="s">
        <v>240</v>
      </c>
      <c r="R10" s="101" t="s">
        <v>239</v>
      </c>
      <c r="S10" s="99" t="s">
        <v>39</v>
      </c>
      <c r="T10" s="93">
        <v>25</v>
      </c>
      <c r="U10" s="93" t="s">
        <v>239</v>
      </c>
      <c r="V10" s="93" t="s">
        <v>240</v>
      </c>
      <c r="W10" s="99" t="s">
        <v>240</v>
      </c>
      <c r="X10" s="93" t="s">
        <v>239</v>
      </c>
      <c r="Y10" s="93" t="s">
        <v>240</v>
      </c>
      <c r="Z10" s="93" t="s">
        <v>240</v>
      </c>
      <c r="AA10" s="99" t="s">
        <v>240</v>
      </c>
      <c r="AB10" s="99" t="s">
        <v>240</v>
      </c>
      <c r="AC10" s="99" t="s">
        <v>240</v>
      </c>
      <c r="AD10" s="99" t="s">
        <v>240</v>
      </c>
      <c r="AE10" s="99" t="s">
        <v>240</v>
      </c>
      <c r="AF10" s="99" t="s">
        <v>240</v>
      </c>
      <c r="AG10" s="99" t="s">
        <v>239</v>
      </c>
      <c r="AH10" s="99" t="s">
        <v>240</v>
      </c>
      <c r="AI10" s="99" t="s">
        <v>240</v>
      </c>
      <c r="AJ10" s="99" t="s">
        <v>240</v>
      </c>
    </row>
    <row r="11" spans="1:16371" s="94" customFormat="1" ht="30" customHeight="1" x14ac:dyDescent="0.35">
      <c r="A11" s="105" t="s">
        <v>2923</v>
      </c>
      <c r="B11" s="99" t="s">
        <v>2924</v>
      </c>
      <c r="C11" s="96">
        <v>43970</v>
      </c>
      <c r="D11" s="97">
        <v>44041</v>
      </c>
      <c r="E11" s="93" t="s">
        <v>2925</v>
      </c>
      <c r="F11" s="114" t="str">
        <f t="shared" si="0"/>
        <v>https://www.pjms.org.pk/index.php/pjms/article/view/2759/544</v>
      </c>
      <c r="G11" s="98" t="s">
        <v>2830</v>
      </c>
      <c r="H11" s="98" t="s">
        <v>102</v>
      </c>
      <c r="I11" s="99" t="s">
        <v>2926</v>
      </c>
      <c r="J11" s="93" t="s">
        <v>2927</v>
      </c>
      <c r="K11" s="93">
        <v>2020</v>
      </c>
      <c r="L11" s="98" t="s">
        <v>1759</v>
      </c>
      <c r="M11" s="93" t="s">
        <v>2928</v>
      </c>
      <c r="N11" s="98" t="s">
        <v>2255</v>
      </c>
      <c r="O11" s="93" t="s">
        <v>240</v>
      </c>
      <c r="P11" s="93" t="s">
        <v>239</v>
      </c>
      <c r="Q11" s="93" t="s">
        <v>240</v>
      </c>
      <c r="R11" s="101" t="s">
        <v>239</v>
      </c>
      <c r="S11" s="99" t="s">
        <v>101</v>
      </c>
      <c r="T11" s="93" t="s">
        <v>1869</v>
      </c>
      <c r="U11" s="93" t="s">
        <v>240</v>
      </c>
      <c r="V11" s="93" t="s">
        <v>240</v>
      </c>
      <c r="W11" s="99" t="s">
        <v>240</v>
      </c>
      <c r="X11" s="93" t="s">
        <v>240</v>
      </c>
      <c r="Y11" s="93" t="s">
        <v>240</v>
      </c>
      <c r="Z11" s="93" t="s">
        <v>239</v>
      </c>
      <c r="AA11" s="99" t="s">
        <v>240</v>
      </c>
      <c r="AB11" s="99" t="s">
        <v>239</v>
      </c>
      <c r="AC11" s="99" t="s">
        <v>240</v>
      </c>
      <c r="AD11" s="99" t="s">
        <v>240</v>
      </c>
      <c r="AE11" s="99" t="s">
        <v>240</v>
      </c>
      <c r="AF11" s="99" t="s">
        <v>240</v>
      </c>
      <c r="AG11" s="99" t="s">
        <v>240</v>
      </c>
      <c r="AH11" s="99" t="s">
        <v>239</v>
      </c>
      <c r="AI11" s="99" t="s">
        <v>240</v>
      </c>
      <c r="AJ11" s="99" t="s">
        <v>240</v>
      </c>
    </row>
    <row r="12" spans="1:16371" s="94" customFormat="1" ht="30" customHeight="1" x14ac:dyDescent="0.35">
      <c r="A12" s="105" t="s">
        <v>2941</v>
      </c>
      <c r="B12" s="99" t="s">
        <v>2942</v>
      </c>
      <c r="C12" s="96">
        <v>44036</v>
      </c>
      <c r="D12" s="97">
        <v>44041</v>
      </c>
      <c r="E12" s="93" t="s">
        <v>2943</v>
      </c>
      <c r="F12" s="114" t="str">
        <f t="shared" si="0"/>
        <v>https://onlinelibrary.wiley.com/doi/full/10.1111/jocd.13601</v>
      </c>
      <c r="G12" s="98" t="s">
        <v>1869</v>
      </c>
      <c r="H12" s="98" t="s">
        <v>102</v>
      </c>
      <c r="I12" s="99" t="s">
        <v>2944</v>
      </c>
      <c r="J12" s="93" t="s">
        <v>2945</v>
      </c>
      <c r="K12" s="93">
        <v>2020</v>
      </c>
      <c r="L12" s="98" t="s">
        <v>1759</v>
      </c>
      <c r="M12" s="93" t="s">
        <v>2946</v>
      </c>
      <c r="N12" s="98" t="s">
        <v>2255</v>
      </c>
      <c r="O12" s="93" t="s">
        <v>239</v>
      </c>
      <c r="P12" s="93" t="s">
        <v>240</v>
      </c>
      <c r="Q12" s="93" t="s">
        <v>240</v>
      </c>
      <c r="R12" s="101" t="s">
        <v>239</v>
      </c>
      <c r="S12" s="99" t="s">
        <v>101</v>
      </c>
      <c r="T12" s="93" t="s">
        <v>1869</v>
      </c>
      <c r="U12" s="93" t="s">
        <v>240</v>
      </c>
      <c r="V12" s="93" t="s">
        <v>240</v>
      </c>
      <c r="W12" s="99" t="s">
        <v>240</v>
      </c>
      <c r="X12" s="93" t="s">
        <v>239</v>
      </c>
      <c r="Y12" s="93" t="s">
        <v>240</v>
      </c>
      <c r="Z12" s="93" t="s">
        <v>240</v>
      </c>
      <c r="AA12" s="99" t="s">
        <v>240</v>
      </c>
      <c r="AB12" s="99" t="s">
        <v>240</v>
      </c>
      <c r="AC12" s="99" t="s">
        <v>240</v>
      </c>
      <c r="AD12" s="99" t="s">
        <v>240</v>
      </c>
      <c r="AE12" s="99" t="s">
        <v>240</v>
      </c>
      <c r="AF12" s="99" t="s">
        <v>240</v>
      </c>
      <c r="AG12" s="99" t="s">
        <v>239</v>
      </c>
      <c r="AH12" s="99" t="s">
        <v>240</v>
      </c>
      <c r="AI12" s="99" t="s">
        <v>240</v>
      </c>
      <c r="AJ12" s="99" t="s">
        <v>240</v>
      </c>
    </row>
    <row r="13" spans="1:16371" s="94" customFormat="1" ht="30" customHeight="1" x14ac:dyDescent="0.35">
      <c r="A13" s="105" t="s">
        <v>2960</v>
      </c>
      <c r="B13" s="99" t="s">
        <v>2961</v>
      </c>
      <c r="C13" s="96">
        <v>43973</v>
      </c>
      <c r="D13" s="97">
        <v>44041</v>
      </c>
      <c r="E13" s="93" t="s">
        <v>2962</v>
      </c>
      <c r="F13" s="114" t="str">
        <f t="shared" si="0"/>
        <v>https://www.jpsychopathol.it/article/the-covid-19-outbreak-impact-on-mental-health-and-intervention-strategies/</v>
      </c>
      <c r="G13" s="98" t="s">
        <v>106</v>
      </c>
      <c r="H13" s="98" t="s">
        <v>109</v>
      </c>
      <c r="I13" s="99" t="s">
        <v>2963</v>
      </c>
      <c r="J13" s="93" t="s">
        <v>2964</v>
      </c>
      <c r="K13" s="93">
        <v>2020</v>
      </c>
      <c r="L13" s="98" t="s">
        <v>1759</v>
      </c>
      <c r="M13" s="93" t="s">
        <v>2965</v>
      </c>
      <c r="N13" s="98" t="s">
        <v>2255</v>
      </c>
      <c r="O13" s="93" t="s">
        <v>240</v>
      </c>
      <c r="P13" s="93" t="s">
        <v>239</v>
      </c>
      <c r="Q13" s="93" t="s">
        <v>240</v>
      </c>
      <c r="R13" s="101" t="s">
        <v>239</v>
      </c>
      <c r="S13" s="99" t="s">
        <v>105</v>
      </c>
      <c r="T13" s="93" t="s">
        <v>1869</v>
      </c>
      <c r="U13" s="93" t="s">
        <v>240</v>
      </c>
      <c r="V13" s="93" t="s">
        <v>240</v>
      </c>
      <c r="W13" s="99" t="s">
        <v>240</v>
      </c>
      <c r="X13" s="93" t="s">
        <v>240</v>
      </c>
      <c r="Y13" s="93" t="s">
        <v>240</v>
      </c>
      <c r="Z13" s="93" t="s">
        <v>239</v>
      </c>
      <c r="AA13" s="99" t="s">
        <v>240</v>
      </c>
      <c r="AB13" s="99" t="s">
        <v>240</v>
      </c>
      <c r="AC13" s="99" t="s">
        <v>240</v>
      </c>
      <c r="AD13" s="99" t="s">
        <v>240</v>
      </c>
      <c r="AE13" s="99" t="s">
        <v>240</v>
      </c>
      <c r="AF13" s="99" t="s">
        <v>240</v>
      </c>
      <c r="AG13" s="99" t="s">
        <v>240</v>
      </c>
      <c r="AH13" s="99" t="s">
        <v>239</v>
      </c>
      <c r="AI13" s="99" t="s">
        <v>240</v>
      </c>
      <c r="AJ13" s="99" t="s">
        <v>240</v>
      </c>
    </row>
  </sheetData>
  <conditionalFormatting sqref="A1">
    <cfRule type="duplicateValues" dxfId="3" priority="7"/>
  </conditionalFormatting>
  <conditionalFormatting sqref="M2:N13">
    <cfRule type="cellIs" dxfId="2" priority="2" operator="equal">
      <formula>"Exclude"</formula>
    </cfRule>
    <cfRule type="cellIs" dxfId="1" priority="3" operator="equal">
      <formula>"Include"</formula>
    </cfRule>
  </conditionalFormatting>
  <conditionalFormatting sqref="C2:C13">
    <cfRule type="containsBlanks" dxfId="0" priority="1">
      <formula>LEN(TRIM(C2))=0</formula>
    </cfRule>
  </conditionalFormatting>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Description</vt:lpstr>
      <vt:lpstr>Calculations (Hide)</vt:lpstr>
      <vt:lpstr>Articles</vt:lpstr>
      <vt:lpstr>Article Dashboard</vt:lpstr>
      <vt:lpstr>Search Terms and Databases</vt:lpstr>
      <vt:lpstr>Clinical Trials</vt:lpstr>
      <vt:lpstr>Breast milk - Breast feeding </vt:lpstr>
      <vt:lpstr>Mental health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2020-08-11T06:02:43Z</dcterms:modified>
  <cp:category/>
  <cp:contentStatus/>
</cp:coreProperties>
</file>